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Q3, 09 THÁNG NĂM 2026\TOÀN TP\"/>
    </mc:Choice>
  </mc:AlternateContent>
  <xr:revisionPtr revIDLastSave="0" documentId="13_ncr:1_{5F4ACDC5-6B30-49D0-8BEE-ED75545176CD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01.TCD" sheetId="1" r:id="rId1"/>
    <sheet name="02.XLD" sheetId="2" r:id="rId2"/>
    <sheet name="03.GQKN" sheetId="3" r:id="rId3"/>
    <sheet name="04.GQTC" sheetId="4" r:id="rId4"/>
    <sheet name="05.KQTH" sheetId="5" r:id="rId5"/>
    <sheet name="06.QLKNTC" sheetId="6" r:id="rId6"/>
  </sheets>
  <definedNames>
    <definedName name="_xlnm._FilterDatabase" localSheetId="0" hidden="1">'01.TCD'!$AB$71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10" i="2" l="1"/>
  <c r="C26" i="5" l="1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Y121" i="3" l="1"/>
  <c r="R26" i="6" l="1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R12" i="6"/>
  <c r="R122" i="6" s="1"/>
  <c r="Q12" i="6"/>
  <c r="P12" i="6"/>
  <c r="P122" i="6" s="1"/>
  <c r="O12" i="6"/>
  <c r="O122" i="6" s="1"/>
  <c r="N12" i="6"/>
  <c r="N122" i="6" s="1"/>
  <c r="M12" i="6"/>
  <c r="L12" i="6"/>
  <c r="L122" i="6" s="1"/>
  <c r="K12" i="6"/>
  <c r="K122" i="6" s="1"/>
  <c r="J12" i="6"/>
  <c r="J122" i="6" s="1"/>
  <c r="I12" i="6"/>
  <c r="H12" i="6"/>
  <c r="H122" i="6" s="1"/>
  <c r="G12" i="6"/>
  <c r="F12" i="6"/>
  <c r="F122" i="6" s="1"/>
  <c r="E12" i="6"/>
  <c r="D12" i="6"/>
  <c r="D122" i="6" s="1"/>
  <c r="C12" i="6"/>
  <c r="B12" i="6"/>
  <c r="B122" i="6" s="1"/>
  <c r="B26" i="5"/>
  <c r="AF12" i="5"/>
  <c r="AF122" i="5" s="1"/>
  <c r="AE12" i="5"/>
  <c r="AE122" i="5" s="1"/>
  <c r="AD12" i="5"/>
  <c r="AD122" i="5" s="1"/>
  <c r="AC12" i="5"/>
  <c r="AC122" i="5" s="1"/>
  <c r="AB12" i="5"/>
  <c r="AB122" i="5" s="1"/>
  <c r="AA12" i="5"/>
  <c r="AA122" i="5" s="1"/>
  <c r="Z12" i="5"/>
  <c r="Z122" i="5" s="1"/>
  <c r="Y12" i="5"/>
  <c r="Y122" i="5" s="1"/>
  <c r="X12" i="5"/>
  <c r="X122" i="5" s="1"/>
  <c r="W12" i="5"/>
  <c r="W122" i="5" s="1"/>
  <c r="V12" i="5"/>
  <c r="V122" i="5" s="1"/>
  <c r="U12" i="5"/>
  <c r="U122" i="5" s="1"/>
  <c r="T12" i="5"/>
  <c r="T122" i="5" s="1"/>
  <c r="S12" i="5"/>
  <c r="S122" i="5" s="1"/>
  <c r="R12" i="5"/>
  <c r="R122" i="5" s="1"/>
  <c r="Q12" i="5"/>
  <c r="Q122" i="5" s="1"/>
  <c r="P12" i="5"/>
  <c r="P122" i="5" s="1"/>
  <c r="O12" i="5"/>
  <c r="O122" i="5" s="1"/>
  <c r="N12" i="5"/>
  <c r="N122" i="5" s="1"/>
  <c r="M12" i="5"/>
  <c r="M122" i="5" s="1"/>
  <c r="L12" i="5"/>
  <c r="L122" i="5" s="1"/>
  <c r="K12" i="5"/>
  <c r="K122" i="5" s="1"/>
  <c r="J12" i="5"/>
  <c r="J122" i="5" s="1"/>
  <c r="I12" i="5"/>
  <c r="I122" i="5" s="1"/>
  <c r="H12" i="5"/>
  <c r="H122" i="5" s="1"/>
  <c r="G12" i="5"/>
  <c r="G122" i="5" s="1"/>
  <c r="F12" i="5"/>
  <c r="F122" i="5" s="1"/>
  <c r="E12" i="5"/>
  <c r="E122" i="5" s="1"/>
  <c r="D12" i="5"/>
  <c r="D122" i="5" s="1"/>
  <c r="C12" i="5"/>
  <c r="C122" i="5" s="1"/>
  <c r="B12" i="5"/>
  <c r="H120" i="4"/>
  <c r="C120" i="4"/>
  <c r="H119" i="4"/>
  <c r="C119" i="4"/>
  <c r="H118" i="4"/>
  <c r="C118" i="4"/>
  <c r="H117" i="4"/>
  <c r="C117" i="4"/>
  <c r="H116" i="4"/>
  <c r="C116" i="4"/>
  <c r="H115" i="4"/>
  <c r="C115" i="4"/>
  <c r="H114" i="4"/>
  <c r="C114" i="4"/>
  <c r="H113" i="4"/>
  <c r="C113" i="4"/>
  <c r="H112" i="4"/>
  <c r="C112" i="4"/>
  <c r="H111" i="4"/>
  <c r="C111" i="4"/>
  <c r="H110" i="4"/>
  <c r="C110" i="4"/>
  <c r="H109" i="4"/>
  <c r="C109" i="4"/>
  <c r="B109" i="4"/>
  <c r="AC109" i="4" s="1"/>
  <c r="H108" i="4"/>
  <c r="C108" i="4"/>
  <c r="H107" i="4"/>
  <c r="C107" i="4"/>
  <c r="H106" i="4"/>
  <c r="C106" i="4"/>
  <c r="H105" i="4"/>
  <c r="C105" i="4"/>
  <c r="H104" i="4"/>
  <c r="C104" i="4"/>
  <c r="H103" i="4"/>
  <c r="C103" i="4"/>
  <c r="B103" i="4"/>
  <c r="AC103" i="4" s="1"/>
  <c r="H102" i="4"/>
  <c r="C102" i="4"/>
  <c r="H101" i="4"/>
  <c r="C101" i="4"/>
  <c r="H100" i="4"/>
  <c r="C100" i="4"/>
  <c r="H99" i="4"/>
  <c r="C99" i="4"/>
  <c r="H98" i="4"/>
  <c r="C98" i="4"/>
  <c r="H97" i="4"/>
  <c r="C97" i="4"/>
  <c r="H96" i="4"/>
  <c r="C96" i="4"/>
  <c r="H95" i="4"/>
  <c r="C95" i="4"/>
  <c r="H94" i="4"/>
  <c r="C94" i="4"/>
  <c r="H93" i="4"/>
  <c r="C93" i="4"/>
  <c r="H92" i="4"/>
  <c r="C92" i="4"/>
  <c r="H91" i="4"/>
  <c r="C91" i="4"/>
  <c r="H90" i="4"/>
  <c r="C90" i="4"/>
  <c r="H89" i="4"/>
  <c r="C89" i="4"/>
  <c r="H88" i="4"/>
  <c r="C88" i="4"/>
  <c r="H87" i="4"/>
  <c r="C87" i="4"/>
  <c r="H86" i="4"/>
  <c r="C86" i="4"/>
  <c r="H85" i="4"/>
  <c r="C85" i="4"/>
  <c r="H84" i="4"/>
  <c r="C84" i="4"/>
  <c r="H83" i="4"/>
  <c r="C83" i="4"/>
  <c r="H82" i="4"/>
  <c r="C82" i="4"/>
  <c r="H81" i="4"/>
  <c r="C81" i="4"/>
  <c r="H80" i="4"/>
  <c r="C80" i="4"/>
  <c r="H79" i="4"/>
  <c r="C79" i="4"/>
  <c r="H78" i="4"/>
  <c r="C78" i="4"/>
  <c r="H77" i="4"/>
  <c r="C77" i="4"/>
  <c r="H76" i="4"/>
  <c r="C76" i="4"/>
  <c r="H75" i="4"/>
  <c r="C75" i="4"/>
  <c r="H74" i="4"/>
  <c r="C74" i="4"/>
  <c r="H73" i="4"/>
  <c r="C73" i="4"/>
  <c r="H72" i="4"/>
  <c r="C72" i="4"/>
  <c r="H71" i="4"/>
  <c r="C71" i="4"/>
  <c r="H70" i="4"/>
  <c r="C70" i="4"/>
  <c r="H69" i="4"/>
  <c r="C69" i="4"/>
  <c r="H68" i="4"/>
  <c r="C68" i="4"/>
  <c r="H67" i="4"/>
  <c r="C67" i="4"/>
  <c r="H66" i="4"/>
  <c r="C66" i="4"/>
  <c r="H65" i="4"/>
  <c r="C65" i="4"/>
  <c r="H64" i="4"/>
  <c r="C64" i="4"/>
  <c r="H63" i="4"/>
  <c r="C63" i="4"/>
  <c r="H62" i="4"/>
  <c r="C62" i="4"/>
  <c r="H61" i="4"/>
  <c r="C61" i="4"/>
  <c r="H60" i="4"/>
  <c r="C60" i="4"/>
  <c r="H59" i="4"/>
  <c r="C59" i="4"/>
  <c r="H58" i="4"/>
  <c r="C58" i="4"/>
  <c r="H57" i="4"/>
  <c r="C57" i="4"/>
  <c r="H56" i="4"/>
  <c r="C56" i="4"/>
  <c r="H55" i="4"/>
  <c r="C55" i="4"/>
  <c r="H54" i="4"/>
  <c r="C54" i="4"/>
  <c r="H53" i="4"/>
  <c r="C53" i="4"/>
  <c r="H52" i="4"/>
  <c r="C52" i="4"/>
  <c r="H51" i="4"/>
  <c r="C51" i="4"/>
  <c r="H50" i="4"/>
  <c r="C50" i="4"/>
  <c r="H49" i="4"/>
  <c r="C49" i="4"/>
  <c r="H48" i="4"/>
  <c r="C48" i="4"/>
  <c r="H47" i="4"/>
  <c r="C47" i="4"/>
  <c r="H46" i="4"/>
  <c r="C46" i="4"/>
  <c r="H45" i="4"/>
  <c r="C45" i="4"/>
  <c r="H44" i="4"/>
  <c r="C44" i="4"/>
  <c r="H43" i="4"/>
  <c r="C43" i="4"/>
  <c r="H42" i="4"/>
  <c r="C42" i="4"/>
  <c r="H41" i="4"/>
  <c r="C41" i="4"/>
  <c r="H40" i="4"/>
  <c r="C40" i="4"/>
  <c r="H39" i="4"/>
  <c r="C39" i="4"/>
  <c r="H38" i="4"/>
  <c r="C38" i="4"/>
  <c r="H37" i="4"/>
  <c r="C37" i="4"/>
  <c r="H36" i="4"/>
  <c r="C36" i="4"/>
  <c r="H35" i="4"/>
  <c r="C35" i="4"/>
  <c r="H34" i="4"/>
  <c r="C34" i="4"/>
  <c r="H33" i="4"/>
  <c r="C33" i="4"/>
  <c r="H32" i="4"/>
  <c r="C32" i="4"/>
  <c r="H31" i="4"/>
  <c r="C31" i="4"/>
  <c r="H30" i="4"/>
  <c r="C30" i="4"/>
  <c r="H29" i="4"/>
  <c r="C29" i="4"/>
  <c r="H28" i="4"/>
  <c r="C28" i="4"/>
  <c r="H27" i="4"/>
  <c r="C27" i="4"/>
  <c r="H26" i="4"/>
  <c r="C26" i="4"/>
  <c r="AB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G25" i="4"/>
  <c r="F25" i="4"/>
  <c r="E25" i="4"/>
  <c r="D25" i="4"/>
  <c r="H24" i="4"/>
  <c r="C24" i="4"/>
  <c r="H23" i="4"/>
  <c r="C23" i="4"/>
  <c r="H22" i="4"/>
  <c r="C22" i="4"/>
  <c r="H21" i="4"/>
  <c r="C21" i="4"/>
  <c r="H20" i="4"/>
  <c r="C20" i="4"/>
  <c r="H19" i="4"/>
  <c r="C19" i="4"/>
  <c r="H18" i="4"/>
  <c r="C18" i="4"/>
  <c r="H17" i="4"/>
  <c r="C17" i="4"/>
  <c r="H16" i="4"/>
  <c r="C16" i="4"/>
  <c r="H15" i="4"/>
  <c r="C15" i="4"/>
  <c r="H14" i="4"/>
  <c r="C14" i="4"/>
  <c r="H13" i="4"/>
  <c r="C13" i="4"/>
  <c r="H12" i="4"/>
  <c r="H11" i="4" s="1"/>
  <c r="C12" i="4"/>
  <c r="AB11" i="4"/>
  <c r="Z11" i="4"/>
  <c r="Z121" i="4" s="1"/>
  <c r="Y11" i="4"/>
  <c r="X11" i="4"/>
  <c r="W11" i="4"/>
  <c r="W121" i="4" s="1"/>
  <c r="V11" i="4"/>
  <c r="V121" i="4" s="1"/>
  <c r="U11" i="4"/>
  <c r="T11" i="4"/>
  <c r="S11" i="4"/>
  <c r="S121" i="4" s="1"/>
  <c r="R11" i="4"/>
  <c r="R121" i="4" s="1"/>
  <c r="Q11" i="4"/>
  <c r="P11" i="4"/>
  <c r="O11" i="4"/>
  <c r="O121" i="4" s="1"/>
  <c r="N11" i="4"/>
  <c r="N121" i="4" s="1"/>
  <c r="M11" i="4"/>
  <c r="L11" i="4"/>
  <c r="K11" i="4"/>
  <c r="K121" i="4" s="1"/>
  <c r="J11" i="4"/>
  <c r="I11" i="4"/>
  <c r="G11" i="4"/>
  <c r="F11" i="4"/>
  <c r="E11" i="4"/>
  <c r="D11" i="4"/>
  <c r="C11" i="4" s="1"/>
  <c r="H10" i="4"/>
  <c r="C10" i="4"/>
  <c r="H120" i="3"/>
  <c r="C120" i="3"/>
  <c r="H119" i="3"/>
  <c r="C119" i="3"/>
  <c r="H118" i="3"/>
  <c r="C118" i="3"/>
  <c r="H117" i="3"/>
  <c r="C117" i="3"/>
  <c r="H116" i="3"/>
  <c r="C116" i="3"/>
  <c r="H115" i="3"/>
  <c r="C115" i="3"/>
  <c r="H114" i="3"/>
  <c r="C114" i="3"/>
  <c r="H113" i="3"/>
  <c r="C113" i="3"/>
  <c r="H112" i="3"/>
  <c r="C112" i="3"/>
  <c r="H111" i="3"/>
  <c r="C111" i="3"/>
  <c r="H110" i="3"/>
  <c r="C110" i="3"/>
  <c r="H109" i="3"/>
  <c r="C109" i="3"/>
  <c r="B109" i="3"/>
  <c r="AA109" i="3" s="1"/>
  <c r="H108" i="3"/>
  <c r="C108" i="3"/>
  <c r="H107" i="3"/>
  <c r="C107" i="3"/>
  <c r="H106" i="3"/>
  <c r="C106" i="3"/>
  <c r="H105" i="3"/>
  <c r="C105" i="3"/>
  <c r="H104" i="3"/>
  <c r="C104" i="3"/>
  <c r="H103" i="3"/>
  <c r="C103" i="3"/>
  <c r="H102" i="3"/>
  <c r="C102" i="3"/>
  <c r="H101" i="3"/>
  <c r="C101" i="3"/>
  <c r="H100" i="3"/>
  <c r="C100" i="3"/>
  <c r="H99" i="3"/>
  <c r="C99" i="3"/>
  <c r="H98" i="3"/>
  <c r="C98" i="3"/>
  <c r="H97" i="3"/>
  <c r="C97" i="3"/>
  <c r="H96" i="3"/>
  <c r="C96" i="3"/>
  <c r="H95" i="3"/>
  <c r="C95" i="3"/>
  <c r="H94" i="3"/>
  <c r="C94" i="3"/>
  <c r="H93" i="3"/>
  <c r="C93" i="3"/>
  <c r="H92" i="3"/>
  <c r="C92" i="3"/>
  <c r="H91" i="3"/>
  <c r="H90" i="3"/>
  <c r="C90" i="3"/>
  <c r="H89" i="3"/>
  <c r="C89" i="3"/>
  <c r="H88" i="3"/>
  <c r="C88" i="3"/>
  <c r="H87" i="3"/>
  <c r="C87" i="3"/>
  <c r="H86" i="3"/>
  <c r="C86" i="3"/>
  <c r="H85" i="3"/>
  <c r="C85" i="3"/>
  <c r="H84" i="3"/>
  <c r="C84" i="3"/>
  <c r="H83" i="3"/>
  <c r="C83" i="3"/>
  <c r="H82" i="3"/>
  <c r="C82" i="3"/>
  <c r="H81" i="3"/>
  <c r="C81" i="3"/>
  <c r="H80" i="3"/>
  <c r="C80" i="3"/>
  <c r="C79" i="3"/>
  <c r="H78" i="3"/>
  <c r="C78" i="3"/>
  <c r="H77" i="3"/>
  <c r="C77" i="3"/>
  <c r="H76" i="3"/>
  <c r="C76" i="3"/>
  <c r="H75" i="3"/>
  <c r="C75" i="3"/>
  <c r="H74" i="3"/>
  <c r="C74" i="3"/>
  <c r="H73" i="3"/>
  <c r="C73" i="3"/>
  <c r="H72" i="3"/>
  <c r="C72" i="3"/>
  <c r="H71" i="3"/>
  <c r="C71" i="3"/>
  <c r="H70" i="3"/>
  <c r="C70" i="3"/>
  <c r="H69" i="3"/>
  <c r="C69" i="3"/>
  <c r="H68" i="3"/>
  <c r="C68" i="3"/>
  <c r="H67" i="3"/>
  <c r="C67" i="3"/>
  <c r="H66" i="3"/>
  <c r="C66" i="3"/>
  <c r="H65" i="3"/>
  <c r="C65" i="3"/>
  <c r="H64" i="3"/>
  <c r="C64" i="3"/>
  <c r="H63" i="3"/>
  <c r="C63" i="3"/>
  <c r="H62" i="3"/>
  <c r="C62" i="3"/>
  <c r="H61" i="3"/>
  <c r="C61" i="3"/>
  <c r="H60" i="3"/>
  <c r="C60" i="3"/>
  <c r="H59" i="3"/>
  <c r="C59" i="3"/>
  <c r="H58" i="3"/>
  <c r="C58" i="3"/>
  <c r="H57" i="3"/>
  <c r="C57" i="3"/>
  <c r="H56" i="3"/>
  <c r="C56" i="3"/>
  <c r="H55" i="3"/>
  <c r="C55" i="3"/>
  <c r="H54" i="3"/>
  <c r="C54" i="3"/>
  <c r="H53" i="3"/>
  <c r="C53" i="3"/>
  <c r="H52" i="3"/>
  <c r="C52" i="3"/>
  <c r="H51" i="3"/>
  <c r="C51" i="3"/>
  <c r="H50" i="3"/>
  <c r="C50" i="3"/>
  <c r="H49" i="3"/>
  <c r="C49" i="3"/>
  <c r="H48" i="3"/>
  <c r="C48" i="3"/>
  <c r="H47" i="3"/>
  <c r="C47" i="3"/>
  <c r="H46" i="3"/>
  <c r="C46" i="3"/>
  <c r="H45" i="3"/>
  <c r="C45" i="3"/>
  <c r="H44" i="3"/>
  <c r="C44" i="3"/>
  <c r="H43" i="3"/>
  <c r="C43" i="3"/>
  <c r="H42" i="3"/>
  <c r="C42" i="3"/>
  <c r="H41" i="3"/>
  <c r="C41" i="3"/>
  <c r="H40" i="3"/>
  <c r="C40" i="3"/>
  <c r="H39" i="3"/>
  <c r="C39" i="3"/>
  <c r="H38" i="3"/>
  <c r="C38" i="3"/>
  <c r="H37" i="3"/>
  <c r="C37" i="3"/>
  <c r="H36" i="3"/>
  <c r="C36" i="3"/>
  <c r="H35" i="3"/>
  <c r="C35" i="3"/>
  <c r="H34" i="3"/>
  <c r="C34" i="3"/>
  <c r="H33" i="3"/>
  <c r="C33" i="3"/>
  <c r="H32" i="3"/>
  <c r="C32" i="3"/>
  <c r="H31" i="3"/>
  <c r="C31" i="3"/>
  <c r="H30" i="3"/>
  <c r="C30" i="3"/>
  <c r="H29" i="3"/>
  <c r="C29" i="3"/>
  <c r="H28" i="3"/>
  <c r="C28" i="3"/>
  <c r="H27" i="3"/>
  <c r="C27" i="3"/>
  <c r="H26" i="3"/>
  <c r="C26" i="3"/>
  <c r="Z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G25" i="3"/>
  <c r="F25" i="3"/>
  <c r="E25" i="3"/>
  <c r="D25" i="3"/>
  <c r="H24" i="3"/>
  <c r="C24" i="3"/>
  <c r="H23" i="3"/>
  <c r="C23" i="3"/>
  <c r="H22" i="3"/>
  <c r="C22" i="3"/>
  <c r="H21" i="3"/>
  <c r="C21" i="3"/>
  <c r="H20" i="3"/>
  <c r="C20" i="3"/>
  <c r="H19" i="3"/>
  <c r="C19" i="3"/>
  <c r="H18" i="3"/>
  <c r="C18" i="3"/>
  <c r="H17" i="3"/>
  <c r="C17" i="3"/>
  <c r="H16" i="3"/>
  <c r="C16" i="3"/>
  <c r="H15" i="3"/>
  <c r="C15" i="3"/>
  <c r="H14" i="3"/>
  <c r="C14" i="3"/>
  <c r="H13" i="3"/>
  <c r="C13" i="3"/>
  <c r="H12" i="3"/>
  <c r="C12" i="3"/>
  <c r="Z11" i="3"/>
  <c r="X11" i="3"/>
  <c r="W11" i="3"/>
  <c r="V11" i="3"/>
  <c r="V121" i="3" s="1"/>
  <c r="U11" i="3"/>
  <c r="T11" i="3"/>
  <c r="S11" i="3"/>
  <c r="R11" i="3"/>
  <c r="R121" i="3" s="1"/>
  <c r="Q11" i="3"/>
  <c r="P11" i="3"/>
  <c r="O11" i="3"/>
  <c r="N11" i="3"/>
  <c r="N121" i="3" s="1"/>
  <c r="M11" i="3"/>
  <c r="L11" i="3"/>
  <c r="K11" i="3"/>
  <c r="J11" i="3"/>
  <c r="I11" i="3"/>
  <c r="H11" i="3"/>
  <c r="G11" i="3"/>
  <c r="F11" i="3"/>
  <c r="F121" i="3" s="1"/>
  <c r="E11" i="3"/>
  <c r="D11" i="3"/>
  <c r="C11" i="3" s="1"/>
  <c r="H10" i="3"/>
  <c r="C10" i="3"/>
  <c r="AG123" i="2"/>
  <c r="AC122" i="2"/>
  <c r="X121" i="2"/>
  <c r="T121" i="2"/>
  <c r="M121" i="2"/>
  <c r="B120" i="4" s="1"/>
  <c r="AC120" i="4" s="1"/>
  <c r="G121" i="2"/>
  <c r="B120" i="3" s="1"/>
  <c r="B121" i="2"/>
  <c r="X120" i="2"/>
  <c r="T120" i="2"/>
  <c r="M120" i="2"/>
  <c r="B119" i="4" s="1"/>
  <c r="AC119" i="4" s="1"/>
  <c r="G120" i="2"/>
  <c r="B119" i="3" s="1"/>
  <c r="AA119" i="3" s="1"/>
  <c r="B120" i="2"/>
  <c r="X119" i="2"/>
  <c r="T119" i="2"/>
  <c r="M119" i="2"/>
  <c r="B118" i="4" s="1"/>
  <c r="G119" i="2"/>
  <c r="B118" i="3" s="1"/>
  <c r="B119" i="2"/>
  <c r="X118" i="2"/>
  <c r="T118" i="2"/>
  <c r="M118" i="2"/>
  <c r="B117" i="4" s="1"/>
  <c r="AC117" i="4" s="1"/>
  <c r="G118" i="2"/>
  <c r="B117" i="3" s="1"/>
  <c r="AA117" i="3" s="1"/>
  <c r="B118" i="2"/>
  <c r="X117" i="2"/>
  <c r="T117" i="2"/>
  <c r="M117" i="2"/>
  <c r="B116" i="4" s="1"/>
  <c r="AC116" i="4" s="1"/>
  <c r="G117" i="2"/>
  <c r="B116" i="3" s="1"/>
  <c r="B117" i="2"/>
  <c r="X116" i="2"/>
  <c r="T116" i="2"/>
  <c r="M116" i="2"/>
  <c r="B115" i="4" s="1"/>
  <c r="AC115" i="4" s="1"/>
  <c r="G116" i="2"/>
  <c r="B115" i="3" s="1"/>
  <c r="AA115" i="3" s="1"/>
  <c r="E116" i="2"/>
  <c r="B116" i="2"/>
  <c r="X115" i="2"/>
  <c r="T115" i="2"/>
  <c r="M115" i="2"/>
  <c r="B114" i="4" s="1"/>
  <c r="AC114" i="4" s="1"/>
  <c r="G115" i="2"/>
  <c r="B114" i="3" s="1"/>
  <c r="B115" i="2"/>
  <c r="X114" i="2"/>
  <c r="T114" i="2"/>
  <c r="M114" i="2"/>
  <c r="B113" i="4" s="1"/>
  <c r="AC113" i="4" s="1"/>
  <c r="G114" i="2"/>
  <c r="B113" i="3" s="1"/>
  <c r="AA113" i="3" s="1"/>
  <c r="B114" i="2"/>
  <c r="X113" i="2"/>
  <c r="T113" i="2"/>
  <c r="M113" i="2"/>
  <c r="B112" i="4" s="1"/>
  <c r="G113" i="2"/>
  <c r="E113" i="2" s="1"/>
  <c r="D113" i="2" s="1"/>
  <c r="B113" i="2"/>
  <c r="X112" i="2"/>
  <c r="T112" i="2"/>
  <c r="M112" i="2"/>
  <c r="B111" i="4" s="1"/>
  <c r="AC111" i="4" s="1"/>
  <c r="G112" i="2"/>
  <c r="B111" i="3" s="1"/>
  <c r="AA111" i="3" s="1"/>
  <c r="B112" i="2"/>
  <c r="X111" i="2"/>
  <c r="T111" i="2"/>
  <c r="M111" i="2"/>
  <c r="B110" i="4" s="1"/>
  <c r="AC110" i="4" s="1"/>
  <c r="G111" i="2"/>
  <c r="E111" i="2" s="1"/>
  <c r="B111" i="2"/>
  <c r="AE110" i="2"/>
  <c r="X109" i="2"/>
  <c r="T109" i="2"/>
  <c r="M109" i="2"/>
  <c r="B108" i="4" s="1"/>
  <c r="G109" i="2"/>
  <c r="B108" i="3" s="1"/>
  <c r="AA108" i="3" s="1"/>
  <c r="B109" i="2"/>
  <c r="X108" i="2"/>
  <c r="T108" i="2"/>
  <c r="M108" i="2"/>
  <c r="B107" i="4" s="1"/>
  <c r="AC107" i="4" s="1"/>
  <c r="G108" i="2"/>
  <c r="B107" i="3" s="1"/>
  <c r="B108" i="2"/>
  <c r="X107" i="2"/>
  <c r="T107" i="2"/>
  <c r="M107" i="2"/>
  <c r="B106" i="4" s="1"/>
  <c r="G107" i="2"/>
  <c r="E107" i="2" s="1"/>
  <c r="D107" i="2" s="1"/>
  <c r="B107" i="2"/>
  <c r="X106" i="2"/>
  <c r="T106" i="2"/>
  <c r="M106" i="2"/>
  <c r="B105" i="4" s="1"/>
  <c r="AC105" i="4" s="1"/>
  <c r="G106" i="2"/>
  <c r="B106" i="2"/>
  <c r="X105" i="2"/>
  <c r="T105" i="2"/>
  <c r="M105" i="2"/>
  <c r="B104" i="4" s="1"/>
  <c r="G105" i="2"/>
  <c r="E105" i="2" s="1"/>
  <c r="B105" i="2"/>
  <c r="X104" i="2"/>
  <c r="T104" i="2"/>
  <c r="G104" i="2"/>
  <c r="B104" i="2"/>
  <c r="X103" i="2"/>
  <c r="T103" i="2"/>
  <c r="M103" i="2"/>
  <c r="B102" i="4" s="1"/>
  <c r="AC102" i="4" s="1"/>
  <c r="G103" i="2"/>
  <c r="B103" i="2"/>
  <c r="X102" i="2"/>
  <c r="T102" i="2"/>
  <c r="M102" i="2"/>
  <c r="B101" i="4" s="1"/>
  <c r="AC101" i="4" s="1"/>
  <c r="G102" i="2"/>
  <c r="B101" i="3" s="1"/>
  <c r="AA101" i="3" s="1"/>
  <c r="B102" i="2"/>
  <c r="X101" i="2"/>
  <c r="T101" i="2"/>
  <c r="M101" i="2"/>
  <c r="B100" i="4" s="1"/>
  <c r="AC100" i="4" s="1"/>
  <c r="G101" i="2"/>
  <c r="B101" i="2"/>
  <c r="X100" i="2"/>
  <c r="T100" i="2"/>
  <c r="M100" i="2"/>
  <c r="B99" i="4" s="1"/>
  <c r="G100" i="2"/>
  <c r="B99" i="3" s="1"/>
  <c r="AA99" i="3" s="1"/>
  <c r="B100" i="2"/>
  <c r="X99" i="2"/>
  <c r="T99" i="2"/>
  <c r="M99" i="2"/>
  <c r="B98" i="4" s="1"/>
  <c r="AC98" i="4" s="1"/>
  <c r="G99" i="2"/>
  <c r="B98" i="3" s="1"/>
  <c r="B99" i="2"/>
  <c r="X98" i="2"/>
  <c r="T98" i="2"/>
  <c r="M98" i="2"/>
  <c r="G98" i="2"/>
  <c r="B97" i="3" s="1"/>
  <c r="AA97" i="3" s="1"/>
  <c r="B98" i="2"/>
  <c r="X97" i="2"/>
  <c r="T97" i="2"/>
  <c r="M97" i="2"/>
  <c r="B96" i="4" s="1"/>
  <c r="AC96" i="4" s="1"/>
  <c r="G97" i="2"/>
  <c r="B96" i="3" s="1"/>
  <c r="AA96" i="3" s="1"/>
  <c r="B97" i="2"/>
  <c r="X96" i="2"/>
  <c r="T96" i="2"/>
  <c r="M96" i="2"/>
  <c r="G96" i="2"/>
  <c r="B95" i="3" s="1"/>
  <c r="AA95" i="3" s="1"/>
  <c r="B96" i="2"/>
  <c r="X95" i="2"/>
  <c r="T95" i="2"/>
  <c r="M95" i="2"/>
  <c r="B94" i="4" s="1"/>
  <c r="AC94" i="4" s="1"/>
  <c r="G95" i="2"/>
  <c r="B94" i="3" s="1"/>
  <c r="B95" i="2"/>
  <c r="X94" i="2"/>
  <c r="T94" i="2"/>
  <c r="M94" i="2"/>
  <c r="G94" i="2"/>
  <c r="B93" i="3" s="1"/>
  <c r="AA93" i="3" s="1"/>
  <c r="B94" i="2"/>
  <c r="X93" i="2"/>
  <c r="T93" i="2"/>
  <c r="M93" i="2"/>
  <c r="B92" i="4" s="1"/>
  <c r="AC92" i="4" s="1"/>
  <c r="G93" i="2"/>
  <c r="B92" i="3" s="1"/>
  <c r="AA92" i="3" s="1"/>
  <c r="E93" i="2"/>
  <c r="B93" i="2"/>
  <c r="X92" i="2"/>
  <c r="T92" i="2"/>
  <c r="M92" i="2"/>
  <c r="G92" i="2"/>
  <c r="B91" i="3" s="1"/>
  <c r="AA91" i="3" s="1"/>
  <c r="B92" i="2"/>
  <c r="X91" i="2"/>
  <c r="T91" i="2"/>
  <c r="M91" i="2"/>
  <c r="B90" i="4" s="1"/>
  <c r="AC90" i="4" s="1"/>
  <c r="G91" i="2"/>
  <c r="B90" i="3" s="1"/>
  <c r="AA90" i="3" s="1"/>
  <c r="B91" i="2"/>
  <c r="X90" i="2"/>
  <c r="T90" i="2"/>
  <c r="M90" i="2"/>
  <c r="G90" i="2"/>
  <c r="B89" i="3" s="1"/>
  <c r="AA89" i="3" s="1"/>
  <c r="B90" i="2"/>
  <c r="X89" i="2"/>
  <c r="T89" i="2"/>
  <c r="M89" i="2"/>
  <c r="B88" i="4" s="1"/>
  <c r="AC88" i="4" s="1"/>
  <c r="G89" i="2"/>
  <c r="B88" i="3" s="1"/>
  <c r="B89" i="2"/>
  <c r="X88" i="2"/>
  <c r="T88" i="2"/>
  <c r="M88" i="2"/>
  <c r="G88" i="2"/>
  <c r="B87" i="3" s="1"/>
  <c r="AA87" i="3" s="1"/>
  <c r="B88" i="2"/>
  <c r="X87" i="2"/>
  <c r="T87" i="2"/>
  <c r="M87" i="2"/>
  <c r="B86" i="4" s="1"/>
  <c r="AC86" i="4" s="1"/>
  <c r="G87" i="2"/>
  <c r="B86" i="3" s="1"/>
  <c r="B87" i="2"/>
  <c r="X86" i="2"/>
  <c r="T86" i="2"/>
  <c r="M86" i="2"/>
  <c r="G86" i="2"/>
  <c r="B85" i="3" s="1"/>
  <c r="AA85" i="3" s="1"/>
  <c r="B86" i="2"/>
  <c r="X85" i="2"/>
  <c r="T85" i="2"/>
  <c r="M85" i="2"/>
  <c r="B84" i="4" s="1"/>
  <c r="AC84" i="4" s="1"/>
  <c r="G85" i="2"/>
  <c r="B84" i="3" s="1"/>
  <c r="E85" i="2"/>
  <c r="B85" i="2"/>
  <c r="X84" i="2"/>
  <c r="T84" i="2"/>
  <c r="M84" i="2"/>
  <c r="G84" i="2"/>
  <c r="B83" i="3" s="1"/>
  <c r="AA83" i="3" s="1"/>
  <c r="B84" i="2"/>
  <c r="X83" i="2"/>
  <c r="T83" i="2"/>
  <c r="M83" i="2"/>
  <c r="B82" i="4" s="1"/>
  <c r="AC82" i="4" s="1"/>
  <c r="G83" i="2"/>
  <c r="B82" i="3" s="1"/>
  <c r="AA82" i="3" s="1"/>
  <c r="B83" i="2"/>
  <c r="X82" i="2"/>
  <c r="T82" i="2"/>
  <c r="M82" i="2"/>
  <c r="G82" i="2"/>
  <c r="B81" i="3" s="1"/>
  <c r="AA81" i="3" s="1"/>
  <c r="B82" i="2"/>
  <c r="X81" i="2"/>
  <c r="T81" i="2"/>
  <c r="M81" i="2"/>
  <c r="B80" i="4" s="1"/>
  <c r="AC80" i="4" s="1"/>
  <c r="G81" i="2"/>
  <c r="B80" i="3" s="1"/>
  <c r="B81" i="2"/>
  <c r="X80" i="2"/>
  <c r="T80" i="2"/>
  <c r="M80" i="2"/>
  <c r="G80" i="2"/>
  <c r="B79" i="3" s="1"/>
  <c r="AA79" i="3" s="1"/>
  <c r="B80" i="2"/>
  <c r="X79" i="2"/>
  <c r="T79" i="2"/>
  <c r="M79" i="2"/>
  <c r="B78" i="4" s="1"/>
  <c r="AC78" i="4" s="1"/>
  <c r="G79" i="2"/>
  <c r="B78" i="3" s="1"/>
  <c r="AA78" i="3" s="1"/>
  <c r="AD79" i="2" s="1"/>
  <c r="AG79" i="2" s="1"/>
  <c r="B79" i="2"/>
  <c r="X78" i="2"/>
  <c r="T78" i="2"/>
  <c r="M78" i="2"/>
  <c r="G78" i="2"/>
  <c r="B77" i="3" s="1"/>
  <c r="AA77" i="3" s="1"/>
  <c r="B78" i="2"/>
  <c r="X77" i="2"/>
  <c r="T77" i="2"/>
  <c r="M77" i="2"/>
  <c r="B76" i="4" s="1"/>
  <c r="AC76" i="4" s="1"/>
  <c r="G77" i="2"/>
  <c r="B76" i="3" s="1"/>
  <c r="E77" i="2"/>
  <c r="B77" i="2"/>
  <c r="X76" i="2"/>
  <c r="T76" i="2"/>
  <c r="M76" i="2"/>
  <c r="G76" i="2"/>
  <c r="B75" i="3" s="1"/>
  <c r="AA75" i="3" s="1"/>
  <c r="B76" i="2"/>
  <c r="X75" i="2"/>
  <c r="T75" i="2"/>
  <c r="M75" i="2"/>
  <c r="B74" i="4" s="1"/>
  <c r="AC74" i="4" s="1"/>
  <c r="G75" i="2"/>
  <c r="B74" i="3" s="1"/>
  <c r="B75" i="2"/>
  <c r="X74" i="2"/>
  <c r="T74" i="2"/>
  <c r="M74" i="2"/>
  <c r="G74" i="2"/>
  <c r="B73" i="3" s="1"/>
  <c r="AA73" i="3" s="1"/>
  <c r="B74" i="2"/>
  <c r="X73" i="2"/>
  <c r="T73" i="2"/>
  <c r="M73" i="2"/>
  <c r="B72" i="4" s="1"/>
  <c r="AC72" i="4" s="1"/>
  <c r="G73" i="2"/>
  <c r="B72" i="3" s="1"/>
  <c r="B73" i="2"/>
  <c r="X72" i="2"/>
  <c r="T72" i="2"/>
  <c r="M72" i="2"/>
  <c r="G72" i="2"/>
  <c r="B71" i="3" s="1"/>
  <c r="AA71" i="3" s="1"/>
  <c r="B72" i="2"/>
  <c r="X71" i="2"/>
  <c r="T71" i="2"/>
  <c r="M71" i="2"/>
  <c r="B70" i="4" s="1"/>
  <c r="AC70" i="4" s="1"/>
  <c r="G71" i="2"/>
  <c r="B70" i="3" s="1"/>
  <c r="B71" i="2"/>
  <c r="X70" i="2"/>
  <c r="T70" i="2"/>
  <c r="M70" i="2"/>
  <c r="G70" i="2"/>
  <c r="B69" i="3" s="1"/>
  <c r="AA69" i="3" s="1"/>
  <c r="B70" i="2"/>
  <c r="X69" i="2"/>
  <c r="T69" i="2"/>
  <c r="M69" i="2"/>
  <c r="B68" i="4" s="1"/>
  <c r="AC68" i="4" s="1"/>
  <c r="G69" i="2"/>
  <c r="B68" i="3" s="1"/>
  <c r="B69" i="2"/>
  <c r="X68" i="2"/>
  <c r="T68" i="2"/>
  <c r="M68" i="2"/>
  <c r="G68" i="2"/>
  <c r="B67" i="3" s="1"/>
  <c r="B68" i="2"/>
  <c r="X67" i="2"/>
  <c r="T67" i="2"/>
  <c r="M67" i="2"/>
  <c r="B66" i="4" s="1"/>
  <c r="AC66" i="4" s="1"/>
  <c r="G67" i="2"/>
  <c r="B66" i="3" s="1"/>
  <c r="E67" i="2"/>
  <c r="B67" i="2"/>
  <c r="X66" i="2"/>
  <c r="T66" i="2"/>
  <c r="M66" i="2"/>
  <c r="G66" i="2"/>
  <c r="B65" i="3" s="1"/>
  <c r="AA65" i="3" s="1"/>
  <c r="B66" i="2"/>
  <c r="X65" i="2"/>
  <c r="T65" i="2"/>
  <c r="M65" i="2"/>
  <c r="B64" i="4" s="1"/>
  <c r="AC64" i="4" s="1"/>
  <c r="G65" i="2"/>
  <c r="B64" i="3" s="1"/>
  <c r="AA64" i="3" s="1"/>
  <c r="B65" i="2"/>
  <c r="X64" i="2"/>
  <c r="T64" i="2"/>
  <c r="M64" i="2"/>
  <c r="G64" i="2"/>
  <c r="B63" i="3" s="1"/>
  <c r="AA63" i="3" s="1"/>
  <c r="B64" i="2"/>
  <c r="X63" i="2"/>
  <c r="T63" i="2"/>
  <c r="M63" i="2"/>
  <c r="B62" i="4" s="1"/>
  <c r="AC62" i="4" s="1"/>
  <c r="G63" i="2"/>
  <c r="B62" i="3" s="1"/>
  <c r="B63" i="2"/>
  <c r="X62" i="2"/>
  <c r="T62" i="2"/>
  <c r="M62" i="2"/>
  <c r="G62" i="2"/>
  <c r="B61" i="3" s="1"/>
  <c r="AA61" i="3" s="1"/>
  <c r="B62" i="2"/>
  <c r="X61" i="2"/>
  <c r="T61" i="2"/>
  <c r="M61" i="2"/>
  <c r="B60" i="4" s="1"/>
  <c r="AC60" i="4" s="1"/>
  <c r="G61" i="2"/>
  <c r="B60" i="3" s="1"/>
  <c r="AA60" i="3" s="1"/>
  <c r="AD61" i="2" s="1"/>
  <c r="AG61" i="2" s="1"/>
  <c r="B61" i="2"/>
  <c r="X60" i="2"/>
  <c r="T60" i="2"/>
  <c r="M60" i="2"/>
  <c r="G60" i="2"/>
  <c r="B59" i="3" s="1"/>
  <c r="AA59" i="3" s="1"/>
  <c r="B60" i="2"/>
  <c r="X59" i="2"/>
  <c r="T59" i="2"/>
  <c r="M59" i="2"/>
  <c r="B58" i="4" s="1"/>
  <c r="AC58" i="4" s="1"/>
  <c r="G59" i="2"/>
  <c r="B58" i="3" s="1"/>
  <c r="E59" i="2"/>
  <c r="B59" i="2"/>
  <c r="X58" i="2"/>
  <c r="T58" i="2"/>
  <c r="M58" i="2"/>
  <c r="G58" i="2"/>
  <c r="B57" i="3" s="1"/>
  <c r="AA57" i="3" s="1"/>
  <c r="B58" i="2"/>
  <c r="X57" i="2"/>
  <c r="T57" i="2"/>
  <c r="M57" i="2"/>
  <c r="B56" i="4" s="1"/>
  <c r="AC56" i="4" s="1"/>
  <c r="G57" i="2"/>
  <c r="B56" i="3" s="1"/>
  <c r="AA56" i="3" s="1"/>
  <c r="B57" i="2"/>
  <c r="X56" i="2"/>
  <c r="T56" i="2"/>
  <c r="M56" i="2"/>
  <c r="G56" i="2"/>
  <c r="B55" i="3" s="1"/>
  <c r="B56" i="2"/>
  <c r="X55" i="2"/>
  <c r="T55" i="2"/>
  <c r="M55" i="2"/>
  <c r="B54" i="4" s="1"/>
  <c r="AC54" i="4" s="1"/>
  <c r="G55" i="2"/>
  <c r="B54" i="3" s="1"/>
  <c r="AA54" i="3" s="1"/>
  <c r="B55" i="2"/>
  <c r="X54" i="2"/>
  <c r="T54" i="2"/>
  <c r="M54" i="2"/>
  <c r="G54" i="2"/>
  <c r="B53" i="3" s="1"/>
  <c r="AA53" i="3" s="1"/>
  <c r="B54" i="2"/>
  <c r="X53" i="2"/>
  <c r="T53" i="2"/>
  <c r="M53" i="2"/>
  <c r="B52" i="4" s="1"/>
  <c r="AC52" i="4" s="1"/>
  <c r="G53" i="2"/>
  <c r="B52" i="3" s="1"/>
  <c r="AA52" i="3" s="1"/>
  <c r="AD53" i="2" s="1"/>
  <c r="AG53" i="2" s="1"/>
  <c r="B53" i="2"/>
  <c r="X52" i="2"/>
  <c r="T52" i="2"/>
  <c r="M52" i="2"/>
  <c r="G52" i="2"/>
  <c r="B51" i="3" s="1"/>
  <c r="B52" i="2"/>
  <c r="X51" i="2"/>
  <c r="T51" i="2"/>
  <c r="M51" i="2"/>
  <c r="B50" i="4" s="1"/>
  <c r="AC50" i="4" s="1"/>
  <c r="G51" i="2"/>
  <c r="B51" i="2"/>
  <c r="X50" i="2"/>
  <c r="T50" i="2"/>
  <c r="M50" i="2"/>
  <c r="G50" i="2"/>
  <c r="B49" i="3" s="1"/>
  <c r="B50" i="2"/>
  <c r="X49" i="2"/>
  <c r="T49" i="2"/>
  <c r="M49" i="2"/>
  <c r="B48" i="4" s="1"/>
  <c r="AC48" i="4" s="1"/>
  <c r="G49" i="2"/>
  <c r="B48" i="3" s="1"/>
  <c r="AA48" i="3" s="1"/>
  <c r="B49" i="2"/>
  <c r="X48" i="2"/>
  <c r="T48" i="2"/>
  <c r="M48" i="2"/>
  <c r="G48" i="2"/>
  <c r="B47" i="3" s="1"/>
  <c r="AA47" i="3" s="1"/>
  <c r="B48" i="2"/>
  <c r="X47" i="2"/>
  <c r="T47" i="2"/>
  <c r="M47" i="2"/>
  <c r="B46" i="4" s="1"/>
  <c r="AC46" i="4" s="1"/>
  <c r="G47" i="2"/>
  <c r="B46" i="3" s="1"/>
  <c r="AA46" i="3" s="1"/>
  <c r="B47" i="2"/>
  <c r="X46" i="2"/>
  <c r="T46" i="2"/>
  <c r="M46" i="2"/>
  <c r="G46" i="2"/>
  <c r="B45" i="3" s="1"/>
  <c r="B46" i="2"/>
  <c r="X45" i="2"/>
  <c r="T45" i="2"/>
  <c r="M45" i="2"/>
  <c r="B44" i="4" s="1"/>
  <c r="AC44" i="4" s="1"/>
  <c r="G45" i="2"/>
  <c r="B44" i="3" s="1"/>
  <c r="AA44" i="3" s="1"/>
  <c r="AD45" i="2" s="1"/>
  <c r="AG45" i="2" s="1"/>
  <c r="B45" i="2"/>
  <c r="X44" i="2"/>
  <c r="T44" i="2"/>
  <c r="M44" i="2"/>
  <c r="G44" i="2"/>
  <c r="B43" i="3" s="1"/>
  <c r="AA43" i="3" s="1"/>
  <c r="B44" i="2"/>
  <c r="X43" i="2"/>
  <c r="T43" i="2"/>
  <c r="M43" i="2"/>
  <c r="B42" i="4" s="1"/>
  <c r="AC42" i="4" s="1"/>
  <c r="G43" i="2"/>
  <c r="B43" i="2"/>
  <c r="X42" i="2"/>
  <c r="T42" i="2"/>
  <c r="M42" i="2"/>
  <c r="G42" i="2"/>
  <c r="B41" i="3" s="1"/>
  <c r="B42" i="2"/>
  <c r="X41" i="2"/>
  <c r="T41" i="2"/>
  <c r="M41" i="2"/>
  <c r="B40" i="4" s="1"/>
  <c r="AC40" i="4" s="1"/>
  <c r="G41" i="2"/>
  <c r="B40" i="3" s="1"/>
  <c r="AA40" i="3" s="1"/>
  <c r="B41" i="2"/>
  <c r="X40" i="2"/>
  <c r="T40" i="2"/>
  <c r="M40" i="2"/>
  <c r="G40" i="2"/>
  <c r="B39" i="3" s="1"/>
  <c r="AA39" i="3" s="1"/>
  <c r="B40" i="2"/>
  <c r="X39" i="2"/>
  <c r="T39" i="2"/>
  <c r="M39" i="2"/>
  <c r="B38" i="4" s="1"/>
  <c r="AC38" i="4" s="1"/>
  <c r="G39" i="2"/>
  <c r="B38" i="3" s="1"/>
  <c r="AA38" i="3" s="1"/>
  <c r="B39" i="2"/>
  <c r="X38" i="2"/>
  <c r="T38" i="2"/>
  <c r="M38" i="2"/>
  <c r="G38" i="2"/>
  <c r="B37" i="3" s="1"/>
  <c r="B38" i="2"/>
  <c r="X37" i="2"/>
  <c r="T37" i="2"/>
  <c r="M37" i="2"/>
  <c r="B36" i="4" s="1"/>
  <c r="AC36" i="4" s="1"/>
  <c r="G37" i="2"/>
  <c r="B36" i="3" s="1"/>
  <c r="AA36" i="3" s="1"/>
  <c r="B37" i="2"/>
  <c r="X36" i="2"/>
  <c r="T36" i="2"/>
  <c r="M36" i="2"/>
  <c r="G36" i="2"/>
  <c r="B35" i="3" s="1"/>
  <c r="B36" i="2"/>
  <c r="X35" i="2"/>
  <c r="T35" i="2"/>
  <c r="M35" i="2"/>
  <c r="B34" i="4" s="1"/>
  <c r="AC34" i="4" s="1"/>
  <c r="G35" i="2"/>
  <c r="B34" i="3" s="1"/>
  <c r="AA34" i="3" s="1"/>
  <c r="E35" i="2"/>
  <c r="B35" i="2"/>
  <c r="X34" i="2"/>
  <c r="T34" i="2"/>
  <c r="M34" i="2"/>
  <c r="G34" i="2"/>
  <c r="B33" i="3" s="1"/>
  <c r="AA33" i="3" s="1"/>
  <c r="B34" i="2"/>
  <c r="X33" i="2"/>
  <c r="T33" i="2"/>
  <c r="M33" i="2"/>
  <c r="B32" i="4" s="1"/>
  <c r="AC32" i="4" s="1"/>
  <c r="G33" i="2"/>
  <c r="B32" i="3" s="1"/>
  <c r="AA32" i="3" s="1"/>
  <c r="B33" i="2"/>
  <c r="X32" i="2"/>
  <c r="T32" i="2"/>
  <c r="M32" i="2"/>
  <c r="G32" i="2"/>
  <c r="B31" i="3" s="1"/>
  <c r="B32" i="2"/>
  <c r="X31" i="2"/>
  <c r="T31" i="2"/>
  <c r="M31" i="2"/>
  <c r="B30" i="4" s="1"/>
  <c r="AC30" i="4" s="1"/>
  <c r="G31" i="2"/>
  <c r="B30" i="3" s="1"/>
  <c r="AA30" i="3" s="1"/>
  <c r="B31" i="2"/>
  <c r="X30" i="2"/>
  <c r="T30" i="2"/>
  <c r="M30" i="2"/>
  <c r="G30" i="2"/>
  <c r="B29" i="3" s="1"/>
  <c r="AA29" i="3" s="1"/>
  <c r="B30" i="2"/>
  <c r="X29" i="2"/>
  <c r="T29" i="2"/>
  <c r="M29" i="2"/>
  <c r="B28" i="4" s="1"/>
  <c r="G29" i="2"/>
  <c r="B28" i="3" s="1"/>
  <c r="B29" i="2"/>
  <c r="X28" i="2"/>
  <c r="T28" i="2"/>
  <c r="M28" i="2"/>
  <c r="G28" i="2"/>
  <c r="B27" i="3" s="1"/>
  <c r="B28" i="2"/>
  <c r="X27" i="2"/>
  <c r="T27" i="2"/>
  <c r="M27" i="2"/>
  <c r="B26" i="4" s="1"/>
  <c r="G27" i="2"/>
  <c r="B26" i="3" s="1"/>
  <c r="E27" i="2"/>
  <c r="B27" i="2"/>
  <c r="AC26" i="2"/>
  <c r="AB26" i="2"/>
  <c r="AA26" i="2"/>
  <c r="Z26" i="2"/>
  <c r="Y26" i="2"/>
  <c r="W26" i="2"/>
  <c r="V26" i="2"/>
  <c r="U26" i="2"/>
  <c r="S26" i="2"/>
  <c r="R26" i="2"/>
  <c r="Q26" i="2"/>
  <c r="P26" i="2"/>
  <c r="O26" i="2"/>
  <c r="N26" i="2"/>
  <c r="L26" i="2"/>
  <c r="K26" i="2"/>
  <c r="J26" i="2"/>
  <c r="I26" i="2"/>
  <c r="H26" i="2"/>
  <c r="F26" i="2"/>
  <c r="C26" i="2"/>
  <c r="X25" i="2"/>
  <c r="T25" i="2"/>
  <c r="M25" i="2"/>
  <c r="B24" i="4" s="1"/>
  <c r="G25" i="2"/>
  <c r="B25" i="2"/>
  <c r="X24" i="2"/>
  <c r="T24" i="2"/>
  <c r="M24" i="2"/>
  <c r="B23" i="4" s="1"/>
  <c r="G24" i="2"/>
  <c r="B23" i="3" s="1"/>
  <c r="B24" i="2"/>
  <c r="X23" i="2"/>
  <c r="T23" i="2"/>
  <c r="M23" i="2"/>
  <c r="B22" i="4" s="1"/>
  <c r="G23" i="2"/>
  <c r="B23" i="2"/>
  <c r="X22" i="2"/>
  <c r="T22" i="2"/>
  <c r="M22" i="2"/>
  <c r="B21" i="4" s="1"/>
  <c r="G22" i="2"/>
  <c r="B21" i="3" s="1"/>
  <c r="B22" i="2"/>
  <c r="X21" i="2"/>
  <c r="T21" i="2"/>
  <c r="M21" i="2"/>
  <c r="B20" i="4" s="1"/>
  <c r="G21" i="2"/>
  <c r="B21" i="2"/>
  <c r="X20" i="2"/>
  <c r="T20" i="2"/>
  <c r="M20" i="2"/>
  <c r="B19" i="4" s="1"/>
  <c r="G20" i="2"/>
  <c r="B19" i="3" s="1"/>
  <c r="B20" i="2"/>
  <c r="X19" i="2"/>
  <c r="T19" i="2"/>
  <c r="M19" i="2"/>
  <c r="B18" i="4" s="1"/>
  <c r="G19" i="2"/>
  <c r="B19" i="2"/>
  <c r="X18" i="2"/>
  <c r="T18" i="2"/>
  <c r="M18" i="2"/>
  <c r="B17" i="4" s="1"/>
  <c r="G18" i="2"/>
  <c r="B17" i="3" s="1"/>
  <c r="B18" i="2"/>
  <c r="X17" i="2"/>
  <c r="T17" i="2"/>
  <c r="M17" i="2"/>
  <c r="B16" i="4" s="1"/>
  <c r="G17" i="2"/>
  <c r="B17" i="2"/>
  <c r="X16" i="2"/>
  <c r="T16" i="2"/>
  <c r="M16" i="2"/>
  <c r="B15" i="4" s="1"/>
  <c r="G16" i="2"/>
  <c r="B16" i="2"/>
  <c r="X15" i="2"/>
  <c r="T15" i="2"/>
  <c r="M15" i="2"/>
  <c r="B14" i="4" s="1"/>
  <c r="G15" i="2"/>
  <c r="B15" i="2"/>
  <c r="X14" i="2"/>
  <c r="T14" i="2"/>
  <c r="M14" i="2"/>
  <c r="B13" i="4" s="1"/>
  <c r="AC13" i="4" s="1"/>
  <c r="G14" i="2"/>
  <c r="B14" i="2"/>
  <c r="X13" i="2"/>
  <c r="X12" i="2" s="1"/>
  <c r="T13" i="2"/>
  <c r="M13" i="2"/>
  <c r="B12" i="4" s="1"/>
  <c r="G13" i="2"/>
  <c r="B13" i="2"/>
  <c r="AC12" i="2"/>
  <c r="B12" i="2" s="1"/>
  <c r="AA12" i="2"/>
  <c r="Z12" i="2"/>
  <c r="Y12" i="2"/>
  <c r="W12" i="2"/>
  <c r="V12" i="2"/>
  <c r="U12" i="2"/>
  <c r="S12" i="2"/>
  <c r="R12" i="2"/>
  <c r="Q12" i="2"/>
  <c r="P12" i="2"/>
  <c r="O12" i="2"/>
  <c r="N12" i="2"/>
  <c r="L12" i="2"/>
  <c r="K12" i="2"/>
  <c r="J12" i="2"/>
  <c r="I12" i="2"/>
  <c r="H12" i="2"/>
  <c r="F12" i="2"/>
  <c r="C12" i="2"/>
  <c r="X11" i="2"/>
  <c r="T11" i="2"/>
  <c r="M11" i="2"/>
  <c r="B10" i="4" s="1"/>
  <c r="G11" i="2"/>
  <c r="B11" i="2"/>
  <c r="E121" i="1"/>
  <c r="D121" i="1"/>
  <c r="C121" i="1"/>
  <c r="B121" i="1"/>
  <c r="E120" i="1"/>
  <c r="D120" i="1"/>
  <c r="C120" i="1"/>
  <c r="B120" i="1"/>
  <c r="E119" i="1"/>
  <c r="D119" i="1"/>
  <c r="C119" i="1"/>
  <c r="B119" i="1"/>
  <c r="E118" i="1"/>
  <c r="D118" i="1"/>
  <c r="C118" i="1"/>
  <c r="B118" i="1"/>
  <c r="E117" i="1"/>
  <c r="D117" i="1"/>
  <c r="C117" i="1"/>
  <c r="B117" i="1"/>
  <c r="E116" i="1"/>
  <c r="D116" i="1"/>
  <c r="C116" i="1"/>
  <c r="B116" i="1"/>
  <c r="E115" i="1"/>
  <c r="D115" i="1"/>
  <c r="C115" i="1"/>
  <c r="B115" i="1"/>
  <c r="E114" i="1"/>
  <c r="D114" i="1"/>
  <c r="C114" i="1"/>
  <c r="B114" i="1"/>
  <c r="E113" i="1"/>
  <c r="D113" i="1"/>
  <c r="C113" i="1"/>
  <c r="B113" i="1"/>
  <c r="E112" i="1"/>
  <c r="D112" i="1"/>
  <c r="C112" i="1"/>
  <c r="B112" i="1"/>
  <c r="E111" i="1"/>
  <c r="D111" i="1"/>
  <c r="C111" i="1"/>
  <c r="B111" i="1"/>
  <c r="E110" i="1"/>
  <c r="D110" i="1"/>
  <c r="C110" i="1"/>
  <c r="B110" i="1"/>
  <c r="E109" i="1"/>
  <c r="D109" i="1"/>
  <c r="C109" i="1"/>
  <c r="B109" i="1"/>
  <c r="E108" i="1"/>
  <c r="D108" i="1"/>
  <c r="C108" i="1"/>
  <c r="B108" i="1"/>
  <c r="E107" i="1"/>
  <c r="D107" i="1"/>
  <c r="C107" i="1"/>
  <c r="B107" i="1"/>
  <c r="E106" i="1"/>
  <c r="D106" i="1"/>
  <c r="C106" i="1"/>
  <c r="B106" i="1"/>
  <c r="E105" i="1"/>
  <c r="D105" i="1"/>
  <c r="C105" i="1"/>
  <c r="B105" i="1"/>
  <c r="E104" i="1"/>
  <c r="D104" i="1"/>
  <c r="C104" i="1"/>
  <c r="B104" i="1"/>
  <c r="E103" i="1"/>
  <c r="D103" i="1"/>
  <c r="C103" i="1"/>
  <c r="B103" i="1"/>
  <c r="E102" i="1"/>
  <c r="D102" i="1"/>
  <c r="C102" i="1"/>
  <c r="B102" i="1"/>
  <c r="E101" i="1"/>
  <c r="D101" i="1"/>
  <c r="C101" i="1"/>
  <c r="B101" i="1"/>
  <c r="E100" i="1"/>
  <c r="D100" i="1"/>
  <c r="C100" i="1"/>
  <c r="B100" i="1"/>
  <c r="E99" i="1"/>
  <c r="D99" i="1"/>
  <c r="C99" i="1"/>
  <c r="B99" i="1"/>
  <c r="E98" i="1"/>
  <c r="D98" i="1"/>
  <c r="C98" i="1"/>
  <c r="B98" i="1"/>
  <c r="E97" i="1"/>
  <c r="D97" i="1"/>
  <c r="C97" i="1"/>
  <c r="B97" i="1"/>
  <c r="E96" i="1"/>
  <c r="D96" i="1"/>
  <c r="C96" i="1"/>
  <c r="B96" i="1"/>
  <c r="E95" i="1"/>
  <c r="D95" i="1"/>
  <c r="C95" i="1"/>
  <c r="B95" i="1"/>
  <c r="E94" i="1"/>
  <c r="D94" i="1"/>
  <c r="C94" i="1"/>
  <c r="B94" i="1"/>
  <c r="E93" i="1"/>
  <c r="D93" i="1"/>
  <c r="C93" i="1"/>
  <c r="B93" i="1"/>
  <c r="E92" i="1"/>
  <c r="D92" i="1"/>
  <c r="C92" i="1"/>
  <c r="B92" i="1"/>
  <c r="E91" i="1"/>
  <c r="D91" i="1"/>
  <c r="C91" i="1"/>
  <c r="B91" i="1"/>
  <c r="E90" i="1"/>
  <c r="D90" i="1"/>
  <c r="C90" i="1"/>
  <c r="B90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71" i="1"/>
  <c r="D71" i="1"/>
  <c r="C71" i="1"/>
  <c r="B71" i="1"/>
  <c r="E70" i="1"/>
  <c r="D70" i="1"/>
  <c r="C70" i="1"/>
  <c r="B70" i="1"/>
  <c r="E69" i="1"/>
  <c r="D69" i="1"/>
  <c r="C69" i="1"/>
  <c r="B69" i="1"/>
  <c r="E68" i="1"/>
  <c r="D68" i="1"/>
  <c r="C68" i="1"/>
  <c r="B68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9" i="1"/>
  <c r="D49" i="1"/>
  <c r="C49" i="1"/>
  <c r="B49" i="1"/>
  <c r="E48" i="1"/>
  <c r="D48" i="1"/>
  <c r="C48" i="1"/>
  <c r="B48" i="1"/>
  <c r="E47" i="1"/>
  <c r="D47" i="1"/>
  <c r="C47" i="1"/>
  <c r="B47" i="1"/>
  <c r="E46" i="1"/>
  <c r="D46" i="1"/>
  <c r="C46" i="1"/>
  <c r="B46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E26" i="1" s="1"/>
  <c r="H26" i="1"/>
  <c r="G26" i="1"/>
  <c r="F26" i="1"/>
  <c r="D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V12" i="1"/>
  <c r="U12" i="1"/>
  <c r="T12" i="1"/>
  <c r="T122" i="1" s="1"/>
  <c r="S12" i="1"/>
  <c r="R12" i="1"/>
  <c r="Q12" i="1"/>
  <c r="P12" i="1"/>
  <c r="P122" i="1" s="1"/>
  <c r="O12" i="1"/>
  <c r="N12" i="1"/>
  <c r="M12" i="1"/>
  <c r="L12" i="1"/>
  <c r="L122" i="1" s="1"/>
  <c r="K12" i="1"/>
  <c r="J12" i="1"/>
  <c r="I12" i="1"/>
  <c r="H12" i="1"/>
  <c r="H122" i="1" s="1"/>
  <c r="G12" i="1"/>
  <c r="F12" i="1"/>
  <c r="E11" i="1"/>
  <c r="D11" i="1"/>
  <c r="C11" i="1"/>
  <c r="B11" i="1"/>
  <c r="G122" i="6" l="1"/>
  <c r="AD112" i="2"/>
  <c r="AG112" i="2" s="1"/>
  <c r="E108" i="2"/>
  <c r="E91" i="2"/>
  <c r="E83" i="2"/>
  <c r="E73" i="2"/>
  <c r="E57" i="2"/>
  <c r="AA28" i="3"/>
  <c r="X26" i="2"/>
  <c r="AA26" i="3"/>
  <c r="AC23" i="4"/>
  <c r="AA23" i="3"/>
  <c r="AC21" i="4"/>
  <c r="AC19" i="4"/>
  <c r="AA19" i="3"/>
  <c r="AC17" i="4"/>
  <c r="AC15" i="4"/>
  <c r="U122" i="1"/>
  <c r="Q122" i="1"/>
  <c r="N122" i="1"/>
  <c r="M122" i="1"/>
  <c r="E74" i="2"/>
  <c r="D74" i="2" s="1"/>
  <c r="E49" i="2"/>
  <c r="E33" i="2"/>
  <c r="C122" i="6"/>
  <c r="E114" i="2"/>
  <c r="E99" i="2"/>
  <c r="AD93" i="2"/>
  <c r="AG93" i="2" s="1"/>
  <c r="E75" i="2"/>
  <c r="E65" i="2"/>
  <c r="E41" i="2"/>
  <c r="E106" i="2"/>
  <c r="B105" i="3"/>
  <c r="B103" i="3"/>
  <c r="AA103" i="3" s="1"/>
  <c r="E104" i="2"/>
  <c r="AE104" i="2" s="1"/>
  <c r="B50" i="3"/>
  <c r="AA50" i="3" s="1"/>
  <c r="E51" i="2"/>
  <c r="B42" i="3"/>
  <c r="AA42" i="3" s="1"/>
  <c r="AD43" i="2" s="1"/>
  <c r="AG43" i="2" s="1"/>
  <c r="E43" i="2"/>
  <c r="E122" i="6"/>
  <c r="I122" i="6"/>
  <c r="M122" i="6"/>
  <c r="Q122" i="6"/>
  <c r="B122" i="5"/>
  <c r="AC106" i="4"/>
  <c r="AC99" i="4"/>
  <c r="AD104" i="2"/>
  <c r="AG104" i="2" s="1"/>
  <c r="AC118" i="4"/>
  <c r="AC28" i="4"/>
  <c r="AD51" i="2"/>
  <c r="AG51" i="2" s="1"/>
  <c r="AC104" i="4"/>
  <c r="AC108" i="4"/>
  <c r="AC112" i="4"/>
  <c r="G121" i="4"/>
  <c r="AC24" i="4"/>
  <c r="AC16" i="4"/>
  <c r="AC20" i="4"/>
  <c r="AC14" i="4"/>
  <c r="AC18" i="4"/>
  <c r="AC22" i="4"/>
  <c r="AA72" i="3"/>
  <c r="AA86" i="3"/>
  <c r="AD87" i="2" s="1"/>
  <c r="AG87" i="2" s="1"/>
  <c r="AA120" i="3"/>
  <c r="L121" i="3"/>
  <c r="T121" i="3"/>
  <c r="AA37" i="3"/>
  <c r="AA41" i="3"/>
  <c r="AD42" i="2" s="1"/>
  <c r="AG42" i="2" s="1"/>
  <c r="AA55" i="3"/>
  <c r="AA58" i="3"/>
  <c r="AD59" i="2" s="1"/>
  <c r="AG59" i="2" s="1"/>
  <c r="AA62" i="3"/>
  <c r="AA76" i="3"/>
  <c r="AD77" i="2" s="1"/>
  <c r="AG77" i="2" s="1"/>
  <c r="AA80" i="3"/>
  <c r="AD81" i="2" s="1"/>
  <c r="AG81" i="2" s="1"/>
  <c r="AA94" i="3"/>
  <c r="AD95" i="2" s="1"/>
  <c r="AG95" i="2" s="1"/>
  <c r="AA98" i="3"/>
  <c r="AA114" i="3"/>
  <c r="AD115" i="2" s="1"/>
  <c r="AG115" i="2" s="1"/>
  <c r="I121" i="3"/>
  <c r="M121" i="3"/>
  <c r="Q121" i="3"/>
  <c r="U121" i="3"/>
  <c r="Z121" i="3"/>
  <c r="C25" i="3"/>
  <c r="C121" i="3" s="1"/>
  <c r="AA105" i="3"/>
  <c r="AA68" i="3"/>
  <c r="AD69" i="2" s="1"/>
  <c r="AG69" i="2" s="1"/>
  <c r="AA116" i="3"/>
  <c r="AD117" i="2" s="1"/>
  <c r="AG117" i="2" s="1"/>
  <c r="P121" i="3"/>
  <c r="X121" i="3"/>
  <c r="AA27" i="3"/>
  <c r="AD28" i="2" s="1"/>
  <c r="AG28" i="2" s="1"/>
  <c r="AA31" i="3"/>
  <c r="AD33" i="2"/>
  <c r="AG33" i="2" s="1"/>
  <c r="AA49" i="3"/>
  <c r="AA66" i="3"/>
  <c r="AA70" i="3"/>
  <c r="AD71" i="2" s="1"/>
  <c r="AG71" i="2" s="1"/>
  <c r="AA74" i="3"/>
  <c r="AA84" i="3"/>
  <c r="AD85" i="2" s="1"/>
  <c r="AG85" i="2" s="1"/>
  <c r="AA88" i="3"/>
  <c r="AA107" i="3"/>
  <c r="AD108" i="2" s="1"/>
  <c r="AG108" i="2" s="1"/>
  <c r="AA17" i="3"/>
  <c r="AD18" i="2" s="1"/>
  <c r="AG18" i="2" s="1"/>
  <c r="AA21" i="3"/>
  <c r="AD22" i="2" s="1"/>
  <c r="AG22" i="2" s="1"/>
  <c r="B26" i="2"/>
  <c r="AB122" i="2"/>
  <c r="D111" i="2"/>
  <c r="B112" i="3"/>
  <c r="AA112" i="3" s="1"/>
  <c r="AD113" i="2" s="1"/>
  <c r="AG113" i="2" s="1"/>
  <c r="L122" i="2"/>
  <c r="G26" i="2"/>
  <c r="E29" i="2"/>
  <c r="AD35" i="2"/>
  <c r="AG35" i="2" s="1"/>
  <c r="E37" i="2"/>
  <c r="E45" i="2"/>
  <c r="AD47" i="2"/>
  <c r="AG47" i="2" s="1"/>
  <c r="E53" i="2"/>
  <c r="AE53" i="2" s="1"/>
  <c r="AD55" i="2"/>
  <c r="AG55" i="2" s="1"/>
  <c r="E61" i="2"/>
  <c r="AD63" i="2"/>
  <c r="AG63" i="2" s="1"/>
  <c r="E69" i="2"/>
  <c r="AE69" i="2" s="1"/>
  <c r="AE74" i="2"/>
  <c r="E79" i="2"/>
  <c r="D79" i="2" s="1"/>
  <c r="E87" i="2"/>
  <c r="D87" i="2" s="1"/>
  <c r="AD89" i="2"/>
  <c r="AG89" i="2" s="1"/>
  <c r="E95" i="2"/>
  <c r="AD97" i="2"/>
  <c r="AG97" i="2" s="1"/>
  <c r="E102" i="2"/>
  <c r="AE102" i="2" s="1"/>
  <c r="D104" i="2"/>
  <c r="E109" i="2"/>
  <c r="D109" i="2" s="1"/>
  <c r="AD116" i="2"/>
  <c r="AG116" i="2" s="1"/>
  <c r="E118" i="2"/>
  <c r="AD121" i="2"/>
  <c r="AG121" i="2" s="1"/>
  <c r="B106" i="3"/>
  <c r="AA106" i="3" s="1"/>
  <c r="AD107" i="2" s="1"/>
  <c r="AG107" i="2" s="1"/>
  <c r="B110" i="3"/>
  <c r="AA110" i="3" s="1"/>
  <c r="AD111" i="2" s="1"/>
  <c r="AG111" i="2" s="1"/>
  <c r="D105" i="2"/>
  <c r="AD120" i="2"/>
  <c r="AG120" i="2" s="1"/>
  <c r="AD106" i="2"/>
  <c r="AG106" i="2" s="1"/>
  <c r="AD31" i="2"/>
  <c r="AG31" i="2" s="1"/>
  <c r="AD39" i="2"/>
  <c r="AG39" i="2" s="1"/>
  <c r="B104" i="3"/>
  <c r="AA104" i="3" s="1"/>
  <c r="E31" i="2"/>
  <c r="E39" i="2"/>
  <c r="E47" i="2"/>
  <c r="D47" i="2" s="1"/>
  <c r="AD49" i="2"/>
  <c r="AG49" i="2" s="1"/>
  <c r="E55" i="2"/>
  <c r="AD57" i="2"/>
  <c r="AG57" i="2" s="1"/>
  <c r="E63" i="2"/>
  <c r="D63" i="2" s="1"/>
  <c r="AD65" i="2"/>
  <c r="AG65" i="2" s="1"/>
  <c r="E71" i="2"/>
  <c r="AD73" i="2"/>
  <c r="AG73" i="2" s="1"/>
  <c r="AD75" i="2"/>
  <c r="AG75" i="2" s="1"/>
  <c r="E81" i="2"/>
  <c r="AD83" i="2"/>
  <c r="AG83" i="2" s="1"/>
  <c r="E89" i="2"/>
  <c r="AD91" i="2"/>
  <c r="AG91" i="2" s="1"/>
  <c r="E97" i="2"/>
  <c r="AD99" i="2"/>
  <c r="AG99" i="2" s="1"/>
  <c r="E103" i="2"/>
  <c r="D103" i="2" s="1"/>
  <c r="AD109" i="2"/>
  <c r="AG109" i="2" s="1"/>
  <c r="E112" i="2"/>
  <c r="E120" i="2"/>
  <c r="B73" i="4"/>
  <c r="AC73" i="4" s="1"/>
  <c r="AD74" i="2" s="1"/>
  <c r="AG74" i="2" s="1"/>
  <c r="H122" i="2"/>
  <c r="M12" i="2"/>
  <c r="AD20" i="2"/>
  <c r="AG20" i="2" s="1"/>
  <c r="AD24" i="2"/>
  <c r="AG24" i="2" s="1"/>
  <c r="O122" i="2"/>
  <c r="S122" i="2"/>
  <c r="X122" i="2"/>
  <c r="G12" i="2"/>
  <c r="B11" i="3" s="1"/>
  <c r="K122" i="2"/>
  <c r="P122" i="2"/>
  <c r="F122" i="1"/>
  <c r="J122" i="1"/>
  <c r="R122" i="1"/>
  <c r="V122" i="1"/>
  <c r="P123" i="1" s="1"/>
  <c r="B26" i="1"/>
  <c r="E12" i="1"/>
  <c r="C12" i="1"/>
  <c r="G122" i="1"/>
  <c r="K122" i="1"/>
  <c r="O122" i="1"/>
  <c r="O123" i="1" s="1"/>
  <c r="S122" i="1"/>
  <c r="M123" i="1" s="1"/>
  <c r="B12" i="1"/>
  <c r="B122" i="1" s="1"/>
  <c r="D12" i="1"/>
  <c r="J121" i="4"/>
  <c r="F121" i="4"/>
  <c r="AD67" i="2"/>
  <c r="AG67" i="2" s="1"/>
  <c r="AB121" i="4"/>
  <c r="C25" i="4"/>
  <c r="C121" i="4" s="1"/>
  <c r="J121" i="3"/>
  <c r="E121" i="3"/>
  <c r="AA45" i="3"/>
  <c r="D122" i="1"/>
  <c r="E122" i="1"/>
  <c r="L123" i="1"/>
  <c r="B20" i="3"/>
  <c r="AA20" i="3" s="1"/>
  <c r="AD21" i="2" s="1"/>
  <c r="AG21" i="2" s="1"/>
  <c r="E21" i="2"/>
  <c r="E100" i="2"/>
  <c r="T26" i="2"/>
  <c r="B10" i="3"/>
  <c r="AA10" i="3" s="1"/>
  <c r="E11" i="2"/>
  <c r="T12" i="2"/>
  <c r="B22" i="3"/>
  <c r="AA22" i="3" s="1"/>
  <c r="AD23" i="2" s="1"/>
  <c r="AG23" i="2" s="1"/>
  <c r="E23" i="2"/>
  <c r="B25" i="3"/>
  <c r="C26" i="1"/>
  <c r="AC10" i="4"/>
  <c r="B16" i="3"/>
  <c r="AA16" i="3" s="1"/>
  <c r="E17" i="2"/>
  <c r="B24" i="3"/>
  <c r="AA24" i="3" s="1"/>
  <c r="AD25" i="2" s="1"/>
  <c r="AG25" i="2" s="1"/>
  <c r="E25" i="2"/>
  <c r="AA122" i="2"/>
  <c r="B27" i="4"/>
  <c r="AC27" i="4" s="1"/>
  <c r="E28" i="2"/>
  <c r="M26" i="2"/>
  <c r="M122" i="2" s="1"/>
  <c r="AD29" i="2"/>
  <c r="AG29" i="2" s="1"/>
  <c r="B31" i="4"/>
  <c r="AC31" i="4" s="1"/>
  <c r="AD32" i="2" s="1"/>
  <c r="AG32" i="2" s="1"/>
  <c r="E32" i="2"/>
  <c r="B33" i="4"/>
  <c r="AC33" i="4" s="1"/>
  <c r="AD34" i="2" s="1"/>
  <c r="AG34" i="2" s="1"/>
  <c r="E34" i="2"/>
  <c r="B35" i="4"/>
  <c r="AC35" i="4" s="1"/>
  <c r="E36" i="2"/>
  <c r="AD37" i="2"/>
  <c r="AG37" i="2" s="1"/>
  <c r="B37" i="4"/>
  <c r="AC37" i="4" s="1"/>
  <c r="AD38" i="2" s="1"/>
  <c r="AG38" i="2" s="1"/>
  <c r="E38" i="2"/>
  <c r="B39" i="4"/>
  <c r="AC39" i="4" s="1"/>
  <c r="AD40" i="2" s="1"/>
  <c r="AG40" i="2" s="1"/>
  <c r="E40" i="2"/>
  <c r="AD41" i="2"/>
  <c r="AG41" i="2" s="1"/>
  <c r="B41" i="4"/>
  <c r="AC41" i="4" s="1"/>
  <c r="E42" i="2"/>
  <c r="B43" i="4"/>
  <c r="AC43" i="4" s="1"/>
  <c r="AD44" i="2" s="1"/>
  <c r="AG44" i="2" s="1"/>
  <c r="E44" i="2"/>
  <c r="B45" i="4"/>
  <c r="AC45" i="4" s="1"/>
  <c r="E46" i="2"/>
  <c r="B47" i="4"/>
  <c r="AC47" i="4" s="1"/>
  <c r="AD48" i="2" s="1"/>
  <c r="AG48" i="2" s="1"/>
  <c r="E48" i="2"/>
  <c r="B49" i="4"/>
  <c r="AC49" i="4" s="1"/>
  <c r="AD50" i="2" s="1"/>
  <c r="AG50" i="2" s="1"/>
  <c r="E50" i="2"/>
  <c r="B51" i="4"/>
  <c r="AC51" i="4" s="1"/>
  <c r="E52" i="2"/>
  <c r="B53" i="4"/>
  <c r="AC53" i="4" s="1"/>
  <c r="AD54" i="2" s="1"/>
  <c r="AG54" i="2" s="1"/>
  <c r="E54" i="2"/>
  <c r="B55" i="4"/>
  <c r="AC55" i="4" s="1"/>
  <c r="E56" i="2"/>
  <c r="B57" i="4"/>
  <c r="AC57" i="4" s="1"/>
  <c r="AD58" i="2" s="1"/>
  <c r="AG58" i="2" s="1"/>
  <c r="E58" i="2"/>
  <c r="B59" i="4"/>
  <c r="AC59" i="4" s="1"/>
  <c r="AD60" i="2" s="1"/>
  <c r="AG60" i="2" s="1"/>
  <c r="E60" i="2"/>
  <c r="B61" i="4"/>
  <c r="AC61" i="4" s="1"/>
  <c r="AD62" i="2" s="1"/>
  <c r="AG62" i="2" s="1"/>
  <c r="E62" i="2"/>
  <c r="B63" i="4"/>
  <c r="AC63" i="4" s="1"/>
  <c r="AD64" i="2" s="1"/>
  <c r="AG64" i="2" s="1"/>
  <c r="E64" i="2"/>
  <c r="B65" i="4"/>
  <c r="AC65" i="4" s="1"/>
  <c r="AD66" i="2" s="1"/>
  <c r="AG66" i="2" s="1"/>
  <c r="E66" i="2"/>
  <c r="B67" i="4"/>
  <c r="AC67" i="4" s="1"/>
  <c r="E68" i="2"/>
  <c r="B69" i="4"/>
  <c r="AC69" i="4" s="1"/>
  <c r="AD70" i="2" s="1"/>
  <c r="AG70" i="2" s="1"/>
  <c r="E70" i="2"/>
  <c r="B71" i="4"/>
  <c r="AC71" i="4" s="1"/>
  <c r="AD72" i="2" s="1"/>
  <c r="AG72" i="2" s="1"/>
  <c r="E72" i="2"/>
  <c r="B75" i="4"/>
  <c r="AC75" i="4" s="1"/>
  <c r="AD76" i="2" s="1"/>
  <c r="AG76" i="2" s="1"/>
  <c r="E76" i="2"/>
  <c r="B77" i="4"/>
  <c r="AC77" i="4" s="1"/>
  <c r="AD78" i="2" s="1"/>
  <c r="AG78" i="2" s="1"/>
  <c r="E78" i="2"/>
  <c r="B79" i="4"/>
  <c r="AC79" i="4" s="1"/>
  <c r="AD80" i="2" s="1"/>
  <c r="AG80" i="2" s="1"/>
  <c r="E80" i="2"/>
  <c r="E82" i="2"/>
  <c r="B81" i="4"/>
  <c r="AC81" i="4" s="1"/>
  <c r="AD82" i="2" s="1"/>
  <c r="AG82" i="2" s="1"/>
  <c r="B83" i="4"/>
  <c r="AC83" i="4" s="1"/>
  <c r="AD84" i="2" s="1"/>
  <c r="AG84" i="2" s="1"/>
  <c r="E84" i="2"/>
  <c r="B85" i="4"/>
  <c r="AC85" i="4" s="1"/>
  <c r="AD86" i="2" s="1"/>
  <c r="AG86" i="2" s="1"/>
  <c r="E86" i="2"/>
  <c r="B87" i="4"/>
  <c r="AC87" i="4" s="1"/>
  <c r="AD88" i="2" s="1"/>
  <c r="AG88" i="2" s="1"/>
  <c r="E88" i="2"/>
  <c r="B89" i="4"/>
  <c r="AC89" i="4" s="1"/>
  <c r="AD90" i="2" s="1"/>
  <c r="AG90" i="2" s="1"/>
  <c r="E90" i="2"/>
  <c r="B91" i="4"/>
  <c r="AC91" i="4" s="1"/>
  <c r="AD92" i="2" s="1"/>
  <c r="AG92" i="2" s="1"/>
  <c r="E92" i="2"/>
  <c r="B93" i="4"/>
  <c r="AC93" i="4" s="1"/>
  <c r="AD94" i="2" s="1"/>
  <c r="AG94" i="2" s="1"/>
  <c r="E94" i="2"/>
  <c r="B95" i="4"/>
  <c r="AC95" i="4" s="1"/>
  <c r="AD96" i="2" s="1"/>
  <c r="AG96" i="2" s="1"/>
  <c r="E96" i="2"/>
  <c r="B97" i="4"/>
  <c r="AC97" i="4" s="1"/>
  <c r="AD98" i="2" s="1"/>
  <c r="AG98" i="2" s="1"/>
  <c r="E98" i="2"/>
  <c r="I122" i="1"/>
  <c r="N123" i="1"/>
  <c r="B29" i="4"/>
  <c r="AC29" i="4" s="1"/>
  <c r="AD30" i="2" s="1"/>
  <c r="AG30" i="2" s="1"/>
  <c r="E30" i="2"/>
  <c r="B12" i="3"/>
  <c r="AA12" i="3" s="1"/>
  <c r="E13" i="2"/>
  <c r="B13" i="3"/>
  <c r="AA13" i="3" s="1"/>
  <c r="AD14" i="2" s="1"/>
  <c r="AG14" i="2" s="1"/>
  <c r="E14" i="2"/>
  <c r="B14" i="3"/>
  <c r="AA14" i="3" s="1"/>
  <c r="E15" i="2"/>
  <c r="B15" i="3"/>
  <c r="AA15" i="3" s="1"/>
  <c r="AD16" i="2" s="1"/>
  <c r="AG16" i="2" s="1"/>
  <c r="E16" i="2"/>
  <c r="B18" i="3"/>
  <c r="AA18" i="3" s="1"/>
  <c r="AD19" i="2" s="1"/>
  <c r="AG19" i="2" s="1"/>
  <c r="E19" i="2"/>
  <c r="C122" i="2"/>
  <c r="W122" i="2"/>
  <c r="B122" i="2"/>
  <c r="D27" i="2"/>
  <c r="AE27" i="2"/>
  <c r="D29" i="2"/>
  <c r="AE29" i="2"/>
  <c r="D33" i="2"/>
  <c r="AE33" i="2"/>
  <c r="D35" i="2"/>
  <c r="AE35" i="2"/>
  <c r="D37" i="2"/>
  <c r="AE37" i="2"/>
  <c r="D41" i="2"/>
  <c r="AE41" i="2"/>
  <c r="D43" i="2"/>
  <c r="AE43" i="2"/>
  <c r="D45" i="2"/>
  <c r="AE45" i="2"/>
  <c r="D49" i="2"/>
  <c r="AE49" i="2"/>
  <c r="D51" i="2"/>
  <c r="AE51" i="2"/>
  <c r="D53" i="2"/>
  <c r="D57" i="2"/>
  <c r="AE57" i="2"/>
  <c r="D59" i="2"/>
  <c r="AE59" i="2"/>
  <c r="D61" i="2"/>
  <c r="AE61" i="2"/>
  <c r="D65" i="2"/>
  <c r="AE65" i="2"/>
  <c r="D67" i="2"/>
  <c r="AE67" i="2"/>
  <c r="D69" i="2"/>
  <c r="D73" i="2"/>
  <c r="AE73" i="2"/>
  <c r="D75" i="2"/>
  <c r="AE75" i="2"/>
  <c r="D77" i="2"/>
  <c r="AE77" i="2"/>
  <c r="AE79" i="2"/>
  <c r="D83" i="2"/>
  <c r="AE83" i="2"/>
  <c r="D85" i="2"/>
  <c r="AE85" i="2"/>
  <c r="D91" i="2"/>
  <c r="AE91" i="2"/>
  <c r="D93" i="2"/>
  <c r="AE93" i="2"/>
  <c r="D95" i="2"/>
  <c r="AE95" i="2"/>
  <c r="D99" i="2"/>
  <c r="AE99" i="2"/>
  <c r="E101" i="2"/>
  <c r="B100" i="3"/>
  <c r="AA100" i="3" s="1"/>
  <c r="AD101" i="2" s="1"/>
  <c r="AG101" i="2" s="1"/>
  <c r="AC12" i="4"/>
  <c r="B11" i="4"/>
  <c r="E18" i="2"/>
  <c r="E20" i="2"/>
  <c r="E22" i="2"/>
  <c r="E24" i="2"/>
  <c r="AD102" i="2"/>
  <c r="AG102" i="2" s="1"/>
  <c r="AE103" i="2"/>
  <c r="AE105" i="2"/>
  <c r="AE107" i="2"/>
  <c r="AE109" i="2"/>
  <c r="AE111" i="2"/>
  <c r="AE113" i="2"/>
  <c r="AA118" i="3"/>
  <c r="AD119" i="2" s="1"/>
  <c r="AG119" i="2" s="1"/>
  <c r="I122" i="2"/>
  <c r="Q122" i="2"/>
  <c r="U122" i="2"/>
  <c r="Y122" i="2"/>
  <c r="AC26" i="4"/>
  <c r="AD114" i="2"/>
  <c r="AG114" i="2" s="1"/>
  <c r="AD118" i="2"/>
  <c r="AG118" i="2" s="1"/>
  <c r="H25" i="3"/>
  <c r="H121" i="3" s="1"/>
  <c r="D121" i="3"/>
  <c r="H25" i="4"/>
  <c r="H121" i="4" s="1"/>
  <c r="F122" i="2"/>
  <c r="J122" i="2"/>
  <c r="N122" i="2"/>
  <c r="R122" i="2"/>
  <c r="V122" i="2"/>
  <c r="Z122" i="2"/>
  <c r="AA35" i="3"/>
  <c r="AA51" i="3"/>
  <c r="AA67" i="3"/>
  <c r="AD100" i="2"/>
  <c r="AG100" i="2" s="1"/>
  <c r="D106" i="2"/>
  <c r="AE106" i="2"/>
  <c r="D108" i="2"/>
  <c r="AE108" i="2"/>
  <c r="D112" i="2"/>
  <c r="AE112" i="2"/>
  <c r="D114" i="2"/>
  <c r="AE114" i="2"/>
  <c r="D116" i="2"/>
  <c r="AE116" i="2"/>
  <c r="B102" i="3"/>
  <c r="AA102" i="3" s="1"/>
  <c r="AD103" i="2" s="1"/>
  <c r="AG103" i="2" s="1"/>
  <c r="E115" i="2"/>
  <c r="E117" i="2"/>
  <c r="E119" i="2"/>
  <c r="E121" i="2"/>
  <c r="G121" i="3"/>
  <c r="K121" i="3"/>
  <c r="O121" i="3"/>
  <c r="S121" i="3"/>
  <c r="W121" i="3"/>
  <c r="D121" i="4"/>
  <c r="L121" i="4"/>
  <c r="P121" i="4"/>
  <c r="T121" i="4"/>
  <c r="X121" i="4"/>
  <c r="E121" i="4"/>
  <c r="I121" i="4"/>
  <c r="M121" i="4"/>
  <c r="Q121" i="4"/>
  <c r="U121" i="4"/>
  <c r="Y121" i="4"/>
  <c r="AD36" i="2" l="1"/>
  <c r="AG36" i="2" s="1"/>
  <c r="J123" i="1"/>
  <c r="D118" i="2"/>
  <c r="AE118" i="2"/>
  <c r="D31" i="2"/>
  <c r="AE31" i="2"/>
  <c r="D39" i="2"/>
  <c r="AE39" i="2"/>
  <c r="D55" i="2"/>
  <c r="AE55" i="2"/>
  <c r="D71" i="2"/>
  <c r="AE71" i="2"/>
  <c r="D81" i="2"/>
  <c r="AE81" i="2"/>
  <c r="AE89" i="2"/>
  <c r="D89" i="2"/>
  <c r="D97" i="2"/>
  <c r="AE97" i="2"/>
  <c r="AE120" i="2"/>
  <c r="D120" i="2"/>
  <c r="AD105" i="2"/>
  <c r="AG105" i="2" s="1"/>
  <c r="H122" i="4"/>
  <c r="AC11" i="4"/>
  <c r="AD17" i="2"/>
  <c r="AG17" i="2" s="1"/>
  <c r="AD15" i="2"/>
  <c r="AG15" i="2" s="1"/>
  <c r="AD56" i="2"/>
  <c r="AG56" i="2" s="1"/>
  <c r="H122" i="3"/>
  <c r="B25" i="4"/>
  <c r="B121" i="4" s="1"/>
  <c r="AE87" i="2"/>
  <c r="AE63" i="2"/>
  <c r="AD68" i="2"/>
  <c r="AG68" i="2" s="1"/>
  <c r="AE47" i="2"/>
  <c r="AA25" i="3"/>
  <c r="AA121" i="3" s="1"/>
  <c r="D102" i="2"/>
  <c r="AD46" i="2"/>
  <c r="AG46" i="2" s="1"/>
  <c r="G122" i="2"/>
  <c r="G123" i="2" s="1"/>
  <c r="C122" i="1"/>
  <c r="AE22" i="2"/>
  <c r="D22" i="2"/>
  <c r="AE15" i="2"/>
  <c r="D15" i="2"/>
  <c r="D82" i="2"/>
  <c r="AE82" i="2"/>
  <c r="D40" i="2"/>
  <c r="AE40" i="2"/>
  <c r="AD52" i="2"/>
  <c r="AG52" i="2" s="1"/>
  <c r="D115" i="2"/>
  <c r="AE115" i="2"/>
  <c r="AE20" i="2"/>
  <c r="D20" i="2"/>
  <c r="AE13" i="2"/>
  <c r="E12" i="2"/>
  <c r="AE12" i="2" s="1"/>
  <c r="D13" i="2"/>
  <c r="D96" i="2"/>
  <c r="AE96" i="2"/>
  <c r="D92" i="2"/>
  <c r="AE92" i="2"/>
  <c r="D88" i="2"/>
  <c r="AE88" i="2"/>
  <c r="D84" i="2"/>
  <c r="AE84" i="2"/>
  <c r="D80" i="2"/>
  <c r="AE80" i="2"/>
  <c r="D76" i="2"/>
  <c r="AE76" i="2"/>
  <c r="D70" i="2"/>
  <c r="AE70" i="2"/>
  <c r="D66" i="2"/>
  <c r="AE66" i="2"/>
  <c r="D62" i="2"/>
  <c r="AE62" i="2"/>
  <c r="D58" i="2"/>
  <c r="AE58" i="2"/>
  <c r="D54" i="2"/>
  <c r="AE54" i="2"/>
  <c r="D50" i="2"/>
  <c r="AE50" i="2"/>
  <c r="D46" i="2"/>
  <c r="AE46" i="2"/>
  <c r="D42" i="2"/>
  <c r="AE42" i="2"/>
  <c r="D36" i="2"/>
  <c r="AE36" i="2"/>
  <c r="D32" i="2"/>
  <c r="AE32" i="2"/>
  <c r="D28" i="2"/>
  <c r="AE28" i="2"/>
  <c r="D25" i="2"/>
  <c r="AE25" i="2"/>
  <c r="AE11" i="2"/>
  <c r="AE10" i="2"/>
  <c r="D11" i="2"/>
  <c r="T122" i="2"/>
  <c r="D101" i="2"/>
  <c r="AE101" i="2"/>
  <c r="AE18" i="2"/>
  <c r="D18" i="2"/>
  <c r="E26" i="2"/>
  <c r="AE16" i="2"/>
  <c r="D16" i="2"/>
  <c r="AE14" i="2"/>
  <c r="D14" i="2"/>
  <c r="AA11" i="3"/>
  <c r="D38" i="2"/>
  <c r="AE38" i="2"/>
  <c r="D23" i="2"/>
  <c r="AE23" i="2"/>
  <c r="AD11" i="2"/>
  <c r="AG11" i="2" s="1"/>
  <c r="AE100" i="2"/>
  <c r="D100" i="2"/>
  <c r="D21" i="2"/>
  <c r="AE21" i="2"/>
  <c r="D117" i="2"/>
  <c r="AE117" i="2"/>
  <c r="AD13" i="2"/>
  <c r="AG13" i="2" s="1"/>
  <c r="D121" i="2"/>
  <c r="AE121" i="2"/>
  <c r="D119" i="2"/>
  <c r="AE119" i="2"/>
  <c r="AC25" i="4"/>
  <c r="AC121" i="4" s="1"/>
  <c r="AE24" i="2"/>
  <c r="D24" i="2"/>
  <c r="D19" i="2"/>
  <c r="AE19" i="2"/>
  <c r="D30" i="2"/>
  <c r="AE30" i="2"/>
  <c r="D98" i="2"/>
  <c r="AE98" i="2"/>
  <c r="D94" i="2"/>
  <c r="AE94" i="2"/>
  <c r="D90" i="2"/>
  <c r="AE90" i="2"/>
  <c r="D86" i="2"/>
  <c r="AE86" i="2"/>
  <c r="D78" i="2"/>
  <c r="AE78" i="2"/>
  <c r="D72" i="2"/>
  <c r="AE72" i="2"/>
  <c r="D68" i="2"/>
  <c r="AE68" i="2"/>
  <c r="D64" i="2"/>
  <c r="AE64" i="2"/>
  <c r="D60" i="2"/>
  <c r="AE60" i="2"/>
  <c r="D56" i="2"/>
  <c r="AE56" i="2"/>
  <c r="D52" i="2"/>
  <c r="AE52" i="2"/>
  <c r="D48" i="2"/>
  <c r="AE48" i="2"/>
  <c r="D44" i="2"/>
  <c r="AE44" i="2"/>
  <c r="D34" i="2"/>
  <c r="D26" i="2" s="1"/>
  <c r="AE34" i="2"/>
  <c r="AD27" i="2"/>
  <c r="AG27" i="2" s="1"/>
  <c r="D17" i="2"/>
  <c r="AE17" i="2"/>
  <c r="B121" i="3" l="1"/>
  <c r="AD12" i="2"/>
  <c r="AG12" i="2" s="1"/>
  <c r="D12" i="2"/>
  <c r="D122" i="2" s="1"/>
  <c r="AD26" i="2"/>
  <c r="AG26" i="2" s="1"/>
  <c r="E122" i="2"/>
  <c r="AE122" i="2" s="1"/>
  <c r="AE26" i="2"/>
  <c r="AD122" i="2" l="1"/>
  <c r="AG122" i="2" s="1"/>
</calcChain>
</file>

<file path=xl/sharedStrings.xml><?xml version="1.0" encoding="utf-8"?>
<sst xmlns="http://schemas.openxmlformats.org/spreadsheetml/2006/main" count="1008" uniqueCount="290">
  <si>
    <t>01/TCD</t>
  </si>
  <si>
    <t>02.XLD</t>
  </si>
  <si>
    <t>03.GQKN</t>
  </si>
  <si>
    <t>Đơn vị</t>
  </si>
  <si>
    <t>Tổng số lượt tiếp</t>
  </si>
  <si>
    <t>Tổng số người được tiếp</t>
  </si>
  <si>
    <t>Tổng số vụ việc tiếp</t>
  </si>
  <si>
    <t>Tổng số đoàn đông người</t>
  </si>
  <si>
    <t>Tiếp thường xuyên</t>
  </si>
  <si>
    <t>Tiếp định kỳ và đột xuất của Thủ trưởng</t>
  </si>
  <si>
    <t>Tổng số đơn khiếu nại thuộc thẩm quyền</t>
  </si>
  <si>
    <t>Tổng số đơn</t>
  </si>
  <si>
    <t>Tổng số vụ việc</t>
  </si>
  <si>
    <t>04/GQTC</t>
  </si>
  <si>
    <t>Số đơn đã xử lý</t>
  </si>
  <si>
    <t>Phân tích kết quả</t>
  </si>
  <si>
    <t>Số lượt tiếp</t>
  </si>
  <si>
    <t>Số đơn đủ điều kiện xử lý</t>
  </si>
  <si>
    <t>Số người được tiếp</t>
  </si>
  <si>
    <t>Số đơn thuộc thẩm quyền</t>
  </si>
  <si>
    <t>Số vụ việc</t>
  </si>
  <si>
    <t>Tổng số Quyết định ban hành trong kỳ</t>
  </si>
  <si>
    <t>Trong đó đoàn đông người</t>
  </si>
  <si>
    <t>Số vụ việc thuộc thẩm quyền</t>
  </si>
  <si>
    <t>Giải quyết lần đầu</t>
  </si>
  <si>
    <t xml:space="preserve"> Thủ trưởng tiếp</t>
  </si>
  <si>
    <t>Giải quyết lần 2</t>
  </si>
  <si>
    <t>Ủy quyền tiếp</t>
  </si>
  <si>
    <t>Kiến nghị thu hồi cho Nhà nước</t>
  </si>
  <si>
    <t>Trả lại cho tổ chức, cá nhân</t>
  </si>
  <si>
    <t>Số đơn không thuộc thẩm quyền</t>
  </si>
  <si>
    <t>Kiến nghị xử lý hành chính</t>
  </si>
  <si>
    <t>Số đơn Kiến nghị, phản ánh thuộc thẩm quyền đã giải quyết</t>
  </si>
  <si>
    <t>Số đoàn được tiếp</t>
  </si>
  <si>
    <t>Chuyển cơ quan điều tra</t>
  </si>
  <si>
    <t>Số đơn kỳ trước chuyển sang</t>
  </si>
  <si>
    <t>Số đơn trong kỳ</t>
  </si>
  <si>
    <t>Số ngày tiếp</t>
  </si>
  <si>
    <t>Số đơn tồn chuyển kỳ sau</t>
  </si>
  <si>
    <t>Tổng số đơn tố cáo thuộc thẩm quyền</t>
  </si>
  <si>
    <t>Khiếu nại</t>
  </si>
  <si>
    <t>Tố cáo</t>
  </si>
  <si>
    <t>Đang xem xét điều kiện thụ lý</t>
  </si>
  <si>
    <t>Tổng số Kết luận ban hành trong kỳ</t>
  </si>
  <si>
    <t>Kiến nghị, phản ánh</t>
  </si>
  <si>
    <t>Tố cáo lần đầu</t>
  </si>
  <si>
    <t>Đã thụ lý giải quyết</t>
  </si>
  <si>
    <t>Tố cáo tiếp</t>
  </si>
  <si>
    <t>Không thụ lý</t>
  </si>
  <si>
    <t>Rút đơn, đình chỉ giải quyết</t>
  </si>
  <si>
    <t>Khiếu nại đúng</t>
  </si>
  <si>
    <t>Khiếu nại sai</t>
  </si>
  <si>
    <t>Khiếu nại đúng 1 phần</t>
  </si>
  <si>
    <t>Công nhận kết quả lần đầu</t>
  </si>
  <si>
    <t>Hủy, sửa kết quả lần đầu</t>
  </si>
  <si>
    <t>Phân loại theo thẩm quyền giải quyết</t>
  </si>
  <si>
    <t>Tiền (Trđ)</t>
  </si>
  <si>
    <t>Phân loại theo lĩnh vực</t>
  </si>
  <si>
    <t>Đất (m2)</t>
  </si>
  <si>
    <t>Tố cáo đúng</t>
  </si>
  <si>
    <t>Số tổ chức được trả lại quyền lợi</t>
  </si>
  <si>
    <t>Tố cáo sai</t>
  </si>
  <si>
    <t>MS</t>
  </si>
  <si>
    <t>Số cá nhân được trả lại quyền lợi</t>
  </si>
  <si>
    <t>Tố cáo có đúng có sai</t>
  </si>
  <si>
    <t>1=5+11+17</t>
  </si>
  <si>
    <t xml:space="preserve">Tổng số người bị kiến nghị xử lý </t>
  </si>
  <si>
    <t>Tố cáo tiếp đúng</t>
  </si>
  <si>
    <t>Phân loại theo kết quả xử lý</t>
  </si>
  <si>
    <t>2=6+12+18</t>
  </si>
  <si>
    <t>3=7+13+19</t>
  </si>
  <si>
    <t>Trong đó số cán bộ, công chức, viên chức</t>
  </si>
  <si>
    <t>4=8+14+20</t>
  </si>
  <si>
    <t>Tố cáo tiếp sai</t>
  </si>
  <si>
    <t>Tố cáo tiếp có đúng có sai</t>
  </si>
  <si>
    <t>Số vụ</t>
  </si>
  <si>
    <t>Tổng số người</t>
  </si>
  <si>
    <t>Khiếu nại  lần đầu</t>
  </si>
  <si>
    <t>Khiếu nại lần 2</t>
  </si>
  <si>
    <t>Đất đai</t>
  </si>
  <si>
    <t>Chế độ, chính sách</t>
  </si>
  <si>
    <t>Khác</t>
  </si>
  <si>
    <t>Hành chính</t>
  </si>
  <si>
    <t>Tham nhũng</t>
  </si>
  <si>
    <t>Tư pháp</t>
  </si>
  <si>
    <t>Tổ chức</t>
  </si>
  <si>
    <t>Hướng dẫn</t>
  </si>
  <si>
    <t>UBND tỉnh</t>
  </si>
  <si>
    <t>Chuyển đơn</t>
  </si>
  <si>
    <t>Cá nhân</t>
  </si>
  <si>
    <t>Trong đó, Cán bộ, công chức</t>
  </si>
  <si>
    <t>1</t>
  </si>
  <si>
    <t>2</t>
  </si>
  <si>
    <t>3=4+23</t>
  </si>
  <si>
    <t>2=3+4+5+6</t>
  </si>
  <si>
    <t>Số đối tượng</t>
  </si>
  <si>
    <t>4=6+12+19</t>
  </si>
  <si>
    <t>3</t>
  </si>
  <si>
    <t>5</t>
  </si>
  <si>
    <t>6=7+8=9+10+11</t>
  </si>
  <si>
    <t>4</t>
  </si>
  <si>
    <t>6</t>
  </si>
  <si>
    <t>7=8+9+10+11+12</t>
  </si>
  <si>
    <t>12=13+14=15+16+ 17+18</t>
  </si>
  <si>
    <t>19=20+21+22</t>
  </si>
  <si>
    <t>23=24+25</t>
  </si>
  <si>
    <t>7=8+9+10+11+12+13</t>
  </si>
  <si>
    <t>CẤP SỞ, NGÀNH</t>
  </si>
  <si>
    <t>Sở Dân tộc và tôn giáo</t>
  </si>
  <si>
    <t xml:space="preserve">Sở Công Thương </t>
  </si>
  <si>
    <t>Sở GD&amp;ĐT</t>
  </si>
  <si>
    <t>Sở KH&amp;CN</t>
  </si>
  <si>
    <t>Sở NN&amp;MT</t>
  </si>
  <si>
    <t>Sở Nội vụ</t>
  </si>
  <si>
    <t>Sở Ngoại vụ</t>
  </si>
  <si>
    <t>Sở Tài chính</t>
  </si>
  <si>
    <t>Sở Tư pháp</t>
  </si>
  <si>
    <t>Sở VHTT&amp;DL</t>
  </si>
  <si>
    <t>Sở Xây dựng</t>
  </si>
  <si>
    <t>Sở Y tế</t>
  </si>
  <si>
    <t xml:space="preserve">Thanh tra tỉnh </t>
  </si>
  <si>
    <t>UBND CẤP XÃ</t>
  </si>
  <si>
    <t>Phường Trấn Biên</t>
  </si>
  <si>
    <t>Phường Biên Hòa</t>
  </si>
  <si>
    <t>Phường Tam Hiệp</t>
  </si>
  <si>
    <t>Phường Long Bình</t>
  </si>
  <si>
    <t>Phường Trảng Dài</t>
  </si>
  <si>
    <t>Phường Hố Nai</t>
  </si>
  <si>
    <t>Phường Long Hưng</t>
  </si>
  <si>
    <t>Phường Phước Tân</t>
  </si>
  <si>
    <t>Phường Tam Phước</t>
  </si>
  <si>
    <t>Phường Long Khánh</t>
  </si>
  <si>
    <t>Phường Bình Lộc</t>
  </si>
  <si>
    <t>Phường Bảo Vinh</t>
  </si>
  <si>
    <t>Phường Xuân Lập</t>
  </si>
  <si>
    <t>Phường Hàng Gòn</t>
  </si>
  <si>
    <t>Phường Trảng Bom</t>
  </si>
  <si>
    <t>Xã An Viễn</t>
  </si>
  <si>
    <t>Xã Bình Minh</t>
  </si>
  <si>
    <t>Xã Bàu Hàm</t>
  </si>
  <si>
    <t>Xã Hưng Thịnh</t>
  </si>
  <si>
    <t>Phường Dầu Giây</t>
  </si>
  <si>
    <t>Xã Thống Nhất</t>
  </si>
  <si>
    <t>Xã Gia Kiệm</t>
  </si>
  <si>
    <t>Xã Cẩm Mỹ</t>
  </si>
  <si>
    <t>Xã Xuân Quế</t>
  </si>
  <si>
    <t>Xã Xuân Đường</t>
  </si>
  <si>
    <t>Xã Xuân Đông</t>
  </si>
  <si>
    <t>Xã Sông Ray</t>
  </si>
  <si>
    <t>Phường Xuân Lộc</t>
  </si>
  <si>
    <t>Xã Xuân Định</t>
  </si>
  <si>
    <t>Xã Xuân Phú</t>
  </si>
  <si>
    <t>Xã Xuân Hòa</t>
  </si>
  <si>
    <t>Xã Xuân Thành</t>
  </si>
  <si>
    <t>Xã Xuân Bắc</t>
  </si>
  <si>
    <t>Phường Nhơn Trạch</t>
  </si>
  <si>
    <t>Xã Đại Phước</t>
  </si>
  <si>
    <t>Xã Phước An</t>
  </si>
  <si>
    <t>Phường Long Thành</t>
  </si>
  <si>
    <t>Xã Phước Thái</t>
  </si>
  <si>
    <t>Xã Long Phước</t>
  </si>
  <si>
    <t>Xã Bình An</t>
  </si>
  <si>
    <t>Xã An Phước</t>
  </si>
  <si>
    <t>Xã Định Quán</t>
  </si>
  <si>
    <t>Xã La Ngà</t>
  </si>
  <si>
    <t>Xã Thanh Sơn</t>
  </si>
  <si>
    <t>Xã Phú Vinh</t>
  </si>
  <si>
    <t>Xã Phú Hòa</t>
  </si>
  <si>
    <t>Phường Tân Phú</t>
  </si>
  <si>
    <t>Xã Tà Lài</t>
  </si>
  <si>
    <t>Xã Nam Cát Tiên</t>
  </si>
  <si>
    <t>Xã Phú Lâm</t>
  </si>
  <si>
    <t>Xã Đak Lua</t>
  </si>
  <si>
    <t>Phường Trị An</t>
  </si>
  <si>
    <t>Phường Tân Triều</t>
  </si>
  <si>
    <t>Xã Tân An</t>
  </si>
  <si>
    <t>Xã Phú Lý</t>
  </si>
  <si>
    <t>Phường Bình Phước</t>
  </si>
  <si>
    <t>Phường Phước Bình</t>
  </si>
  <si>
    <t>Phường Phước Long</t>
  </si>
  <si>
    <t>Phường Tân Khai</t>
  </si>
  <si>
    <t>Phường Bình Long</t>
  </si>
  <si>
    <t>Xã Lộc Hưng</t>
  </si>
  <si>
    <t>Xã Thiện Hưng</t>
  </si>
  <si>
    <t>Xã Đa Kia</t>
  </si>
  <si>
    <t>Xã Đak Ơ</t>
  </si>
  <si>
    <t>Xã Phú Riềng</t>
  </si>
  <si>
    <t>Phường Đồng Phú</t>
  </si>
  <si>
    <t>Xã Tân Lợi</t>
  </si>
  <si>
    <t>Xã Bù Đăng</t>
  </si>
  <si>
    <t>Xã Lộc Thạnh</t>
  </si>
  <si>
    <t>Xã Bom Bo</t>
  </si>
  <si>
    <t>Phường Đồng Xoài</t>
  </si>
  <si>
    <t>Phường Minh Hưng</t>
  </si>
  <si>
    <t>Phường Chơn Thành</t>
  </si>
  <si>
    <t>Xã Nha Bích</t>
  </si>
  <si>
    <t>Phường An Lộc</t>
  </si>
  <si>
    <t>Xã Tân Quan</t>
  </si>
  <si>
    <t>Xã Tân Hưng</t>
  </si>
  <si>
    <t>Xã Lộc Quang</t>
  </si>
  <si>
    <t>Xã Lộc Thành</t>
  </si>
  <si>
    <t>Phường Lộc Ninh</t>
  </si>
  <si>
    <t>Xã Lộc Tấn</t>
  </si>
  <si>
    <t>Xã Hưng Phước</t>
  </si>
  <si>
    <t>Xã Tân Tiến</t>
  </si>
  <si>
    <t>Xã Bù Gia Mập</t>
  </si>
  <si>
    <t>Xã Phú Nghĩa</t>
  </si>
  <si>
    <t>Xã Bình Tân</t>
  </si>
  <si>
    <t>Xã Long Hà</t>
  </si>
  <si>
    <t>Xã Thuận Lợi</t>
  </si>
  <si>
    <t>Xã Đồng Tâm</t>
  </si>
  <si>
    <t>Xã Phước Sơn</t>
  </si>
  <si>
    <t>Xã Nghĩa Trung</t>
  </si>
  <si>
    <t>Xã Thọ Sơn</t>
  </si>
  <si>
    <t>Xã Đak Nhau</t>
  </si>
  <si>
    <t>Xã Minh Đức</t>
  </si>
  <si>
    <t>Xã Phú Trung</t>
  </si>
  <si>
    <t>TỔNG</t>
  </si>
  <si>
    <t>05/KQTH</t>
  </si>
  <si>
    <t>Kết quả thi hành Quyết định giải quyết khiếu nại</t>
  </si>
  <si>
    <t>Kết quả thực hiện Kết luận nội dung tố cáo</t>
  </si>
  <si>
    <t>Tổng số Quyết định phải thi hành trong kỳ</t>
  </si>
  <si>
    <t>Tổng số Quyết định đã thi hành xong</t>
  </si>
  <si>
    <t>Thu hồi cho Nhà nước</t>
  </si>
  <si>
    <t>Đã xử lý hành chính</t>
  </si>
  <si>
    <t>Đã khởi tố</t>
  </si>
  <si>
    <t>Tổng số Kết luận phải thực hiện trong kỳ</t>
  </si>
  <si>
    <t>Tổng số Kết luận đã thực hiện xong</t>
  </si>
  <si>
    <t>Phải thu</t>
  </si>
  <si>
    <t>Đã thu</t>
  </si>
  <si>
    <t>Phải trả</t>
  </si>
  <si>
    <t>Đã trả</t>
  </si>
  <si>
    <t>Tổng số người bị xử lý</t>
  </si>
  <si>
    <t>Số người</t>
  </si>
  <si>
    <t>Tổng số tổ chức bị xử lý</t>
  </si>
  <si>
    <t>Tổng số cá nhân bị xử lý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</si>
  <si>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</si>
  <si>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</si>
  <si>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</si>
  <si>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</si>
  <si>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</si>
  <si>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</si>
  <si>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</si>
  <si>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</si>
  <si>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</si>
  <si>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</si>
  <si>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</si>
  <si>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</si>
  <si>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</si>
  <si>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</si>
  <si>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</si>
  <si>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</si>
  <si>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</si>
  <si>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</si>
  <si>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</si>
  <si>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</si>
  <si>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</si>
  <si>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</si>
  <si>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</si>
  <si>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</si>
  <si>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</si>
  <si>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06/QLKNTC</t>
  </si>
  <si>
    <t>Ban hành văn bản quản lý, chỉ đạo (Bộ, ngành, tỉnh, TP) về công tác TCD, KN, TC</t>
  </si>
  <si>
    <t xml:space="preserve">Tập huấn, tuyên truyền, giáo dục pháp luật về TCD, KN, TC </t>
  </si>
  <si>
    <t>Thanh tra trách nhiệm</t>
  </si>
  <si>
    <t>Kết quả thực hiện kết luận, quyết định xử lý
về thanh tra trách nhiệm</t>
  </si>
  <si>
    <t>Số văn bản ban hành mới</t>
  </si>
  <si>
    <t>Số văn bản được sửa đổi, bổ sung</t>
  </si>
  <si>
    <t>Số văn bản hủy bỏ</t>
  </si>
  <si>
    <t>Số lớp</t>
  </si>
  <si>
    <t>Thực hiện pháp luật về TCD, KN, TC</t>
  </si>
  <si>
    <t>Số cuộc đã ban hành kết luận</t>
  </si>
  <si>
    <t>Kiến nghị xử lý</t>
  </si>
  <si>
    <t>Tổng số KLTT thực hiện</t>
  </si>
  <si>
    <t xml:space="preserve">Số cuộc </t>
  </si>
  <si>
    <t xml:space="preserve">Số đơn vị </t>
  </si>
  <si>
    <t xml:space="preserve">Vụ </t>
  </si>
  <si>
    <t>Đối tượng</t>
  </si>
  <si>
    <t xml:space="preserve">22 lô đất TĐC </t>
  </si>
  <si>
    <t>TỔNG HỢP KẾT QUẢ TIẾP CÔNG DÂN THƯỜNG XUYÊN, ĐỊNH KỲ VÀ ĐỘT XUẤT TRONG 09 THÁNG ĐẦU NĂM 2026 CỦA THÀNH PHỐ ĐỒNG NAI</t>
  </si>
  <si>
    <t>Số liệu tính từ ngày 06/12/2025 đến ngày 05/9/2026</t>
  </si>
  <si>
    <t>UBND THÀNH PHỐ ĐỒNG NAI</t>
  </si>
  <si>
    <t>THANH TRA THÀNH PHỐ</t>
  </si>
  <si>
    <t>UBND THÀNH PHỐ</t>
  </si>
  <si>
    <t>TỔNG HỢP KẾT QUẢ XỬ LÝ ĐƠN TRONG 09 THÁNG ĐẦU NĂM 2026 CỦA THÀNH PHỐ ĐỒNG NAI</t>
  </si>
  <si>
    <t>TỔNG HỢP KẾT QUẢ GIẢI QUYẾT KHIẾU NẠI TRONG 09 THÁNG ĐẦU NĂM 2026 CỦA THÀNH PHỐ ĐỒNG NAI</t>
  </si>
  <si>
    <t>TỔNG HỢP KẾT QUẢ GIẢI QUYẾT TỐ CÁO TRONG 09 THÁNG ĐẦU NĂM 2026 CỦA THÀNH PHỐ ĐỒNG NAI</t>
  </si>
  <si>
    <t>TỔNG HỢP KẾT QUẢ THI HÀNH QUYẾT ĐỊNH, THỰC HIỆN KẾT LUẬN TRONG 09 THÁNG ĐẦU NĂM 2026 CỦA THÀNH PHỐ ĐỒNG NAI</t>
  </si>
  <si>
    <t>TỔNG HỢP CÔNG TÁC QUẢN LÝ NHÀ NƯỚC VỀ TIẾP CÔNG DÂN, GIẢI QUYẾT KHIẾU NẠI, TỐ CÁO TRONG 09 THÁNG ĐẦU NĂM 2026 CỦA THÀNH PHỐ ĐỒNG NAI</t>
  </si>
  <si>
    <t>(Kèm theo Báo cáo số:            /BC-TT  ngày         /9/2026 của Thanh tra thành phố Đồng 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</si>
</sst>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b/>
      <sz val="10"/>
      <color rgb="FF0000FF"/>
      <name val="Times New Roman"/>
    </font>
    <font>
      <sz val="10"/>
      <color rgb="FF0000FF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i/>
      <sz val="10"/>
      <color rgb="FF0000FF"/>
      <name val="Times New Roman"/>
    </font>
    <font>
      <b/>
      <i/>
      <sz val="10"/>
      <color rgb="FF0000FF"/>
      <name val="Times New Roman"/>
    </font>
    <font>
      <b/>
      <sz val="10"/>
      <color theme="1"/>
      <name val="Times New Roman"/>
      <family val="1"/>
      <charset val="163"/>
    </font>
    <font>
      <b/>
      <sz val="10"/>
      <color rgb="FF000000"/>
      <name val="Arial"/>
      <family val="2"/>
      <charset val="163"/>
      <scheme val="minor"/>
    </font>
    <font>
      <sz val="11"/>
      <color theme="1"/>
      <name val="Times New Roman"/>
      <family val="1"/>
      <charset val="163"/>
    </font>
    <font>
      <sz val="10"/>
      <color theme="1"/>
      <name val="Times New Roman"/>
      <family val="1"/>
    </font>
    <font>
      <b/>
      <sz val="11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i/>
      <sz val="10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sz val="10"/>
      <color theme="1"/>
      <name val="Arial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  <charset val="163"/>
      <scheme val="minor"/>
    </font>
    <font>
      <i/>
      <sz val="9"/>
      <color theme="1"/>
      <name val="Times New Roman"/>
      <family val="1"/>
    </font>
    <font>
      <i/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5F1FF"/>
        <bgColor rgb="FFE5F1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2" borderId="3" xfId="0" applyFont="1" applyFill="1" applyBorder="1"/>
    <xf numFmtId="0" fontId="3" fillId="2" borderId="3" xfId="0" applyFont="1" applyFill="1" applyBorder="1"/>
    <xf numFmtId="0" fontId="3" fillId="0" borderId="0" xfId="0" applyFont="1"/>
    <xf numFmtId="0" fontId="4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righ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/>
    <xf numFmtId="49" fontId="3" fillId="2" borderId="3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1" fontId="3" fillId="0" borderId="0" xfId="0" applyNumberFormat="1" applyFont="1"/>
    <xf numFmtId="0" fontId="3" fillId="0" borderId="0" xfId="0" applyFont="1" applyAlignment="1">
      <alignment vertical="center"/>
    </xf>
    <xf numFmtId="1" fontId="3" fillId="2" borderId="3" xfId="0" applyNumberFormat="1" applyFont="1" applyFill="1" applyBorder="1"/>
    <xf numFmtId="0" fontId="2" fillId="2" borderId="3" xfId="0" applyFont="1" applyFill="1" applyBorder="1" applyAlignment="1">
      <alignment horizontal="left"/>
    </xf>
    <xf numFmtId="1" fontId="2" fillId="2" borderId="3" xfId="0" applyNumberFormat="1" applyFont="1" applyFill="1" applyBorder="1"/>
    <xf numFmtId="0" fontId="1" fillId="0" borderId="0" xfId="0" applyFont="1"/>
    <xf numFmtId="0" fontId="2" fillId="0" borderId="0" xfId="0" applyFont="1" applyAlignment="1">
      <alignment horizontal="left"/>
    </xf>
    <xf numFmtId="1" fontId="2" fillId="0" borderId="0" xfId="0" applyNumberFormat="1" applyFont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8" fillId="0" borderId="0" xfId="0" applyFont="1"/>
    <xf numFmtId="0" fontId="10" fillId="2" borderId="3" xfId="0" applyFont="1" applyFill="1" applyBorder="1"/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/>
    </xf>
    <xf numFmtId="0" fontId="14" fillId="2" borderId="17" xfId="0" quotePrefix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1" fontId="10" fillId="2" borderId="17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1" fontId="10" fillId="2" borderId="17" xfId="0" applyNumberFormat="1" applyFont="1" applyFill="1" applyBorder="1" applyAlignment="1">
      <alignment horizontal="left" vertical="center" wrapText="1"/>
    </xf>
    <xf numFmtId="1" fontId="10" fillId="2" borderId="17" xfId="0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1" fontId="10" fillId="4" borderId="17" xfId="0" applyNumberFormat="1" applyFont="1" applyFill="1" applyBorder="1" applyAlignment="1">
      <alignment horizontal="left" vertical="center" wrapText="1"/>
    </xf>
    <xf numFmtId="1" fontId="10" fillId="4" borderId="17" xfId="0" applyNumberFormat="1" applyFont="1" applyFill="1" applyBorder="1" applyAlignment="1">
      <alignment horizontal="center" vertical="center" wrapText="1"/>
    </xf>
    <xf numFmtId="1" fontId="10" fillId="4" borderId="17" xfId="0" applyNumberFormat="1" applyFont="1" applyFill="1" applyBorder="1" applyAlignment="1">
      <alignment horizontal="center" vertical="center"/>
    </xf>
    <xf numFmtId="1" fontId="10" fillId="4" borderId="3" xfId="0" applyNumberFormat="1" applyFont="1" applyFill="1" applyBorder="1" applyAlignment="1">
      <alignment horizontal="center" vertical="center"/>
    </xf>
    <xf numFmtId="1" fontId="10" fillId="2" borderId="17" xfId="0" applyNumberFormat="1" applyFont="1" applyFill="1" applyBorder="1" applyAlignment="1">
      <alignment horizontal="center"/>
    </xf>
    <xf numFmtId="1" fontId="10" fillId="3" borderId="17" xfId="0" applyNumberFormat="1" applyFont="1" applyFill="1" applyBorder="1" applyAlignment="1">
      <alignment horizontal="center"/>
    </xf>
    <xf numFmtId="1" fontId="10" fillId="2" borderId="3" xfId="0" applyNumberFormat="1" applyFont="1" applyFill="1" applyBorder="1"/>
    <xf numFmtId="1" fontId="12" fillId="2" borderId="17" xfId="0" applyNumberFormat="1" applyFont="1" applyFill="1" applyBorder="1" applyAlignment="1">
      <alignment horizontal="left" vertical="center" wrapText="1"/>
    </xf>
    <xf numFmtId="1" fontId="12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/>
    </xf>
    <xf numFmtId="0" fontId="10" fillId="0" borderId="0" xfId="0" applyFont="1"/>
    <xf numFmtId="0" fontId="12" fillId="2" borderId="3" xfId="0" quotePrefix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2" borderId="17" xfId="0" applyFont="1" applyFill="1" applyBorder="1" applyAlignment="1">
      <alignment horizontal="center" vertical="center"/>
    </xf>
    <xf numFmtId="49" fontId="14" fillId="2" borderId="17" xfId="0" quotePrefix="1" applyNumberFormat="1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1" fontId="14" fillId="2" borderId="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0" fillId="4" borderId="17" xfId="0" applyNumberFormat="1" applyFont="1" applyFill="1" applyBorder="1" applyAlignment="1">
      <alignment horizontal="center"/>
    </xf>
    <xf numFmtId="0" fontId="10" fillId="4" borderId="0" xfId="0" applyFont="1" applyFill="1" applyAlignment="1">
      <alignment vertical="center"/>
    </xf>
    <xf numFmtId="1" fontId="15" fillId="2" borderId="17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1" fontId="10" fillId="0" borderId="17" xfId="0" applyNumberFormat="1" applyFont="1" applyBorder="1" applyAlignment="1">
      <alignment horizontal="left" vertical="center" wrapText="1"/>
    </xf>
    <xf numFmtId="1" fontId="10" fillId="0" borderId="17" xfId="0" applyNumberFormat="1" applyFont="1" applyBorder="1" applyAlignment="1">
      <alignment horizontal="center" vertical="center" wrapText="1"/>
    </xf>
    <xf numFmtId="1" fontId="10" fillId="0" borderId="17" xfId="0" applyNumberFormat="1" applyFont="1" applyBorder="1" applyAlignment="1">
      <alignment horizontal="center" vertical="center"/>
    </xf>
    <xf numFmtId="1" fontId="10" fillId="0" borderId="17" xfId="0" applyNumberFormat="1" applyFont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1" fontId="13" fillId="0" borderId="0" xfId="0" applyNumberFormat="1" applyFont="1" applyAlignment="1">
      <alignment horizontal="center"/>
    </xf>
    <xf numFmtId="1" fontId="13" fillId="0" borderId="0" xfId="0" applyNumberFormat="1" applyFont="1"/>
    <xf numFmtId="1" fontId="7" fillId="2" borderId="17" xfId="0" applyNumberFormat="1" applyFont="1" applyFill="1" applyBorder="1" applyAlignment="1">
      <alignment horizontal="left" vertical="center" wrapText="1"/>
    </xf>
    <xf numFmtId="1" fontId="7" fillId="2" borderId="17" xfId="0" applyNumberFormat="1" applyFont="1" applyFill="1" applyBorder="1" applyAlignment="1">
      <alignment horizontal="center" vertical="center"/>
    </xf>
    <xf numFmtId="1" fontId="19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2" borderId="3" xfId="0" applyFont="1" applyFill="1" applyBorder="1" applyAlignment="1">
      <alignment horizontal="left" vertical="center"/>
    </xf>
    <xf numFmtId="1" fontId="10" fillId="2" borderId="3" xfId="0" applyNumberFormat="1" applyFont="1" applyFill="1" applyBorder="1" applyAlignment="1">
      <alignment vertical="center"/>
    </xf>
    <xf numFmtId="0" fontId="13" fillId="2" borderId="3" xfId="0" applyFont="1" applyFill="1" applyBorder="1"/>
    <xf numFmtId="0" fontId="13" fillId="0" borderId="0" xfId="0" applyFont="1"/>
    <xf numFmtId="0" fontId="20" fillId="0" borderId="0" xfId="0" applyFont="1"/>
    <xf numFmtId="0" fontId="10" fillId="2" borderId="3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3" fillId="2" borderId="3" xfId="0" applyNumberFormat="1" applyFont="1" applyFill="1" applyBorder="1"/>
    <xf numFmtId="1" fontId="21" fillId="5" borderId="3" xfId="0" applyNumberFormat="1" applyFont="1" applyFill="1" applyBorder="1"/>
    <xf numFmtId="1" fontId="10" fillId="0" borderId="0" xfId="0" applyNumberFormat="1" applyFont="1"/>
    <xf numFmtId="0" fontId="10" fillId="0" borderId="0" xfId="0" applyFont="1" applyAlignment="1">
      <alignment horizontal="left"/>
    </xf>
    <xf numFmtId="1" fontId="7" fillId="2" borderId="1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2" fillId="0" borderId="0" xfId="0" applyFont="1"/>
    <xf numFmtId="0" fontId="12" fillId="0" borderId="0" xfId="0" applyFont="1" applyAlignment="1">
      <alignment horizontal="right" vertical="center"/>
    </xf>
    <xf numFmtId="0" fontId="14" fillId="0" borderId="17" xfId="0" applyFont="1" applyBorder="1" applyAlignment="1">
      <alignment horizontal="center" vertical="center"/>
    </xf>
    <xf numFmtId="49" fontId="14" fillId="0" borderId="17" xfId="0" quotePrefix="1" applyNumberFormat="1" applyFont="1" applyBorder="1" applyAlignment="1">
      <alignment horizontal="center" vertical="center" wrapText="1"/>
    </xf>
    <xf numFmtId="0" fontId="14" fillId="0" borderId="17" xfId="0" quotePrefix="1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left" vertical="center" wrapText="1"/>
    </xf>
    <xf numFmtId="1" fontId="10" fillId="3" borderId="17" xfId="0" applyNumberFormat="1" applyFont="1" applyFill="1" applyBorder="1" applyAlignment="1">
      <alignment horizontal="left" vertical="center" wrapText="1"/>
    </xf>
    <xf numFmtId="1" fontId="14" fillId="0" borderId="0" xfId="0" applyNumberFormat="1" applyFont="1" applyAlignment="1">
      <alignment horizontal="center" vertical="center"/>
    </xf>
    <xf numFmtId="1" fontId="15" fillId="0" borderId="17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1" fontId="12" fillId="3" borderId="17" xfId="0" applyNumberFormat="1" applyFont="1" applyFill="1" applyBorder="1" applyAlignment="1">
      <alignment horizontal="left" vertical="center" wrapText="1"/>
    </xf>
    <xf numFmtId="1" fontId="12" fillId="0" borderId="17" xfId="0" applyNumberFormat="1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17" xfId="0" applyFont="1" applyBorder="1" applyAlignment="1">
      <alignment horizontal="center" vertical="center" wrapText="1"/>
    </xf>
    <xf numFmtId="0" fontId="14" fillId="0" borderId="0" xfId="0" applyFont="1"/>
    <xf numFmtId="49" fontId="10" fillId="0" borderId="0" xfId="0" applyNumberFormat="1" applyFont="1" applyAlignment="1">
      <alignment horizontal="left" vertical="center" wrapText="1"/>
    </xf>
    <xf numFmtId="1" fontId="7" fillId="3" borderId="17" xfId="0" applyNumberFormat="1" applyFont="1" applyFill="1" applyBorder="1" applyAlignment="1">
      <alignment horizontal="left" vertical="center" wrapText="1"/>
    </xf>
    <xf numFmtId="0" fontId="7" fillId="0" borderId="0" xfId="0" applyFont="1"/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2" borderId="5" xfId="0" applyFont="1" applyFill="1" applyBorder="1" applyAlignment="1">
      <alignment horizontal="center" vertical="center" wrapText="1"/>
    </xf>
    <xf numFmtId="0" fontId="13" fillId="0" borderId="9" xfId="0" applyFont="1" applyBorder="1"/>
    <xf numFmtId="0" fontId="13" fillId="0" borderId="16" xfId="0" applyFont="1" applyBorder="1"/>
    <xf numFmtId="0" fontId="12" fillId="2" borderId="6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8" xfId="0" applyFont="1" applyBorder="1"/>
    <xf numFmtId="0" fontId="12" fillId="2" borderId="10" xfId="0" applyFont="1" applyFill="1" applyBorder="1" applyAlignment="1">
      <alignment horizontal="center" vertical="center" wrapText="1"/>
    </xf>
    <xf numFmtId="0" fontId="13" fillId="0" borderId="11" xfId="0" applyFont="1" applyBorder="1"/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0" borderId="15" xfId="0" applyFont="1" applyBorder="1"/>
    <xf numFmtId="0" fontId="12" fillId="2" borderId="5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3" fillId="0" borderId="4" xfId="0" applyFont="1" applyBorder="1"/>
    <xf numFmtId="0" fontId="13" fillId="0" borderId="2" xfId="0" applyFont="1" applyBorder="1"/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0" fillId="0" borderId="0" xfId="0" applyFont="1"/>
    <xf numFmtId="0" fontId="14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3" fontId="10" fillId="2" borderId="17" xfId="0" applyNumberFormat="1" applyFont="1" applyFill="1" applyBorder="1" applyAlignment="1">
      <alignment horizontal="center" vertical="center" wrapText="1"/>
    </xf>
    <xf numFmtId="3" fontId="10" fillId="2" borderId="17" xfId="0" applyNumberFormat="1" applyFont="1" applyFill="1" applyBorder="1" applyAlignment="1">
      <alignment horizontal="center" vertical="center"/>
    </xf>
    <xf numFmtId="3" fontId="10" fillId="4" borderId="17" xfId="0" applyNumberFormat="1" applyFont="1" applyFill="1" applyBorder="1" applyAlignment="1">
      <alignment horizontal="center" vertical="center" wrapText="1"/>
    </xf>
    <xf numFmtId="3" fontId="13" fillId="4" borderId="3" xfId="0" applyNumberFormat="1" applyFont="1" applyFill="1" applyBorder="1"/>
    <xf numFmtId="3" fontId="10" fillId="4" borderId="17" xfId="0" applyNumberFormat="1" applyFont="1" applyFill="1" applyBorder="1" applyAlignment="1">
      <alignment horizontal="center" vertical="center"/>
    </xf>
    <xf numFmtId="3" fontId="15" fillId="2" borderId="17" xfId="0" applyNumberFormat="1" applyFont="1" applyFill="1" applyBorder="1" applyAlignment="1">
      <alignment horizontal="center" vertical="center"/>
    </xf>
    <xf numFmtId="3" fontId="10" fillId="2" borderId="3" xfId="0" applyNumberFormat="1" applyFont="1" applyFill="1" applyBorder="1"/>
    <xf numFmtId="3" fontId="10" fillId="0" borderId="17" xfId="0" applyNumberFormat="1" applyFont="1" applyBorder="1" applyAlignment="1">
      <alignment horizontal="center" vertical="center" wrapText="1"/>
    </xf>
    <xf numFmtId="3" fontId="10" fillId="0" borderId="17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12" fillId="2" borderId="17" xfId="0" applyNumberFormat="1" applyFont="1" applyFill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/>
    </xf>
    <xf numFmtId="3" fontId="10" fillId="2" borderId="17" xfId="0" applyNumberFormat="1" applyFont="1" applyFill="1" applyBorder="1" applyAlignment="1">
      <alignment horizontal="center"/>
    </xf>
    <xf numFmtId="3" fontId="10" fillId="3" borderId="17" xfId="0" applyNumberFormat="1" applyFont="1" applyFill="1" applyBorder="1" applyAlignment="1">
      <alignment horizontal="center"/>
    </xf>
    <xf numFmtId="3" fontId="7" fillId="2" borderId="17" xfId="0" applyNumberFormat="1" applyFont="1" applyFill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/>
    </xf>
    <xf numFmtId="3" fontId="10" fillId="4" borderId="17" xfId="0" applyNumberFormat="1" applyFont="1" applyFill="1" applyBorder="1"/>
    <xf numFmtId="3" fontId="17" fillId="2" borderId="17" xfId="0" applyNumberFormat="1" applyFont="1" applyFill="1" applyBorder="1" applyAlignment="1">
      <alignment horizontal="center"/>
    </xf>
    <xf numFmtId="0" fontId="23" fillId="2" borderId="17" xfId="0" applyFont="1" applyFill="1" applyBorder="1" applyAlignment="1">
      <alignment horizontal="center" vertical="center"/>
    </xf>
    <xf numFmtId="0" fontId="23" fillId="2" borderId="17" xfId="0" quotePrefix="1" applyFont="1" applyFill="1" applyBorder="1" applyAlignment="1">
      <alignment horizontal="center" vertical="center" wrapText="1"/>
    </xf>
    <xf numFmtId="49" fontId="24" fillId="2" borderId="17" xfId="0" quotePrefix="1" applyNumberFormat="1" applyFont="1" applyFill="1" applyBorder="1" applyAlignment="1">
      <alignment horizontal="center" vertical="center" wrapText="1"/>
    </xf>
    <xf numFmtId="49" fontId="24" fillId="2" borderId="17" xfId="0" applyNumberFormat="1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/>
    </xf>
    <xf numFmtId="0" fontId="24" fillId="2" borderId="17" xfId="0" quotePrefix="1" applyFont="1" applyFill="1" applyBorder="1" applyAlignment="1">
      <alignment horizontal="center" vertical="center" wrapText="1"/>
    </xf>
    <xf numFmtId="3" fontId="14" fillId="0" borderId="17" xfId="0" applyNumberFormat="1" applyFont="1" applyBorder="1" applyAlignment="1">
      <alignment horizontal="center" vertical="center"/>
    </xf>
    <xf numFmtId="3" fontId="15" fillId="0" borderId="17" xfId="0" applyNumberFormat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 wrapText="1"/>
    </xf>
    <xf numFmtId="3" fontId="10" fillId="0" borderId="0" xfId="0" applyNumberFormat="1" applyFont="1" applyAlignment="1">
      <alignment wrapText="1"/>
    </xf>
    <xf numFmtId="3" fontId="10" fillId="0" borderId="9" xfId="0" applyNumberFormat="1" applyFont="1" applyBorder="1" applyAlignment="1">
      <alignment horizontal="center" vertical="center"/>
    </xf>
    <xf numFmtId="3" fontId="10" fillId="0" borderId="0" xfId="0" applyNumberFormat="1" applyFont="1"/>
    <xf numFmtId="3" fontId="7" fillId="0" borderId="17" xfId="0" applyNumberFormat="1" applyFont="1" applyBorder="1" applyAlignment="1">
      <alignment horizontal="center" vertical="center"/>
    </xf>
    <xf numFmtId="3" fontId="12" fillId="0" borderId="17" xfId="0" applyNumberFormat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/>
    </xf>
  </cellXfs>
  <cellStyles count="1">
    <cellStyle name="Normal" xfId="0" builtinId="0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639843</xdr:colOff>
      <xdr:row>2</xdr:row>
      <xdr:rowOff>28575</xdr:rowOff>
    </xdr:from>
    <xdr:to>
      <xdr:col>1</xdr:col>
      <xdr:colOff>360283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44C120A-2A0B-D342-1B9A-097ECD1867CE}"/>
            </a:ext>
          </a:extLst>
        </xdr:cNvPr>
        <xdr:cNvCxnSpPr/>
      </xdr:nvCxnSpPr>
      <xdr:spPr>
        <a:xfrm>
          <a:off x="639843" y="400050"/>
          <a:ext cx="8158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723797</xdr:colOff>
      <xdr:row>2</xdr:row>
      <xdr:rowOff>0</xdr:rowOff>
    </xdr:from>
    <xdr:to>
      <xdr:col>1</xdr:col>
      <xdr:colOff>340759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CCDAB32-8278-9464-54F2-E787050BABE0}"/>
            </a:ext>
          </a:extLst>
        </xdr:cNvPr>
        <xdr:cNvCxnSpPr/>
      </xdr:nvCxnSpPr>
      <xdr:spPr>
        <a:xfrm>
          <a:off x="723797" y="381000"/>
          <a:ext cx="8047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2</xdr:row>
      <xdr:rowOff>9525</xdr:rowOff>
    </xdr:from>
    <xdr:to>
      <xdr:col>1</xdr:col>
      <xdr:colOff>295275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B7D1F93-D966-8475-B445-536763680CAC}"/>
            </a:ext>
          </a:extLst>
        </xdr:cNvPr>
        <xdr:cNvCxnSpPr/>
      </xdr:nvCxnSpPr>
      <xdr:spPr>
        <a:xfrm>
          <a:off x="723900" y="495300"/>
          <a:ext cx="76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2</xdr:row>
      <xdr:rowOff>19050</xdr:rowOff>
    </xdr:from>
    <xdr:to>
      <xdr:col>1</xdr:col>
      <xdr:colOff>266700</xdr:colOff>
      <xdr:row>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F645FB8-6BB0-301E-74EE-8C159F0B4432}"/>
            </a:ext>
          </a:extLst>
        </xdr:cNvPr>
        <xdr:cNvCxnSpPr/>
      </xdr:nvCxnSpPr>
      <xdr:spPr>
        <a:xfrm>
          <a:off x="666750" y="409575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2</xdr:row>
      <xdr:rowOff>28575</xdr:rowOff>
    </xdr:from>
    <xdr:to>
      <xdr:col>1</xdr:col>
      <xdr:colOff>276225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32BEEFB-02C7-C98C-C6DC-5A246D354ADC}"/>
            </a:ext>
          </a:extLst>
        </xdr:cNvPr>
        <xdr:cNvCxnSpPr/>
      </xdr:nvCxnSpPr>
      <xdr:spPr>
        <a:xfrm>
          <a:off x="666750" y="40005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2</xdr:row>
      <xdr:rowOff>9525</xdr:rowOff>
    </xdr:from>
    <xdr:to>
      <xdr:col>1</xdr:col>
      <xdr:colOff>485775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6ECE9CF-C4C3-62DD-D8F9-E6BA74872FCB}"/>
            </a:ext>
          </a:extLst>
        </xdr:cNvPr>
        <xdr:cNvCxnSpPr/>
      </xdr:nvCxnSpPr>
      <xdr:spPr>
        <a:xfrm>
          <a:off x="723900" y="381000"/>
          <a:ext cx="866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showGridLine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5" sqref="B5:V5"/>
    </sheetView>
  </sheetViews>
  <sheetFormatPr defaultColWidth="12.5703125" defaultRowHeight="15" customHeight="1" x14ac:dyDescent="0.2"/>
  <cols>
    <col min="1" max="1" width="19.5703125" customWidth="1"/>
    <col min="2" max="3" width="7.5703125" customWidth="1"/>
    <col min="4" max="5" width="8.5703125" customWidth="1"/>
    <col min="6" max="6" width="7" customWidth="1"/>
    <col min="7" max="7" width="7.85546875" customWidth="1"/>
    <col min="8" max="8" width="6.7109375" customWidth="1"/>
    <col min="9" max="9" width="7.28515625" customWidth="1"/>
    <col min="10" max="10" width="7.5703125" customWidth="1"/>
    <col min="11" max="11" width="5.5703125" customWidth="1"/>
    <col min="12" max="12" width="6" customWidth="1"/>
    <col min="13" max="13" width="7.5703125" customWidth="1"/>
    <col min="14" max="14" width="5.7109375" customWidth="1"/>
    <col min="15" max="15" width="6.85546875" customWidth="1"/>
    <col min="16" max="16" width="8.140625" customWidth="1"/>
    <col min="17" max="17" width="5.5703125" customWidth="1"/>
    <col min="18" max="18" width="6.140625" customWidth="1"/>
    <col min="19" max="19" width="7" customWidth="1"/>
    <col min="20" max="20" width="6.5703125" customWidth="1"/>
    <col min="21" max="21" width="7.140625" customWidth="1"/>
    <col min="22" max="22" width="7.5703125" customWidth="1"/>
    <col min="23" max="23" width="6.42578125" customWidth="1"/>
    <col min="24" max="24" width="6.5703125" customWidth="1"/>
    <col min="25" max="25" width="7.7109375" customWidth="1"/>
    <col min="26" max="26" width="4.85546875" customWidth="1"/>
    <col min="27" max="27" width="4" customWidth="1"/>
    <col min="28" max="31" width="9.140625" customWidth="1"/>
  </cols>
  <sheetData>
    <row r="1" spans="1:31" x14ac:dyDescent="0.2">
      <c r="A1" s="151" t="s">
        <v>281</v>
      </c>
      <c r="B1" s="151"/>
      <c r="C1" s="15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2"/>
      <c r="Y1" s="2"/>
      <c r="Z1" s="2"/>
      <c r="AA1" s="2"/>
      <c r="AB1" s="2"/>
      <c r="AC1" s="2"/>
      <c r="AD1" s="2"/>
      <c r="AE1" s="2"/>
    </row>
    <row r="2" spans="1:31" ht="14.25" x14ac:dyDescent="0.2">
      <c r="A2" s="152" t="s">
        <v>282</v>
      </c>
      <c r="B2" s="152"/>
      <c r="C2" s="152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 t="s">
        <v>0</v>
      </c>
      <c r="V2" s="41"/>
      <c r="W2" s="43"/>
      <c r="X2" s="4"/>
      <c r="Y2" s="5"/>
      <c r="Z2" s="5"/>
      <c r="AA2" s="5"/>
      <c r="AB2" s="5"/>
      <c r="AC2" s="5"/>
      <c r="AD2" s="5"/>
      <c r="AE2" s="5"/>
    </row>
    <row r="3" spans="1:31" ht="16.5" customHeight="1" x14ac:dyDescent="0.2">
      <c r="A3" s="41"/>
      <c r="B3" s="154" t="s">
        <v>279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8"/>
      <c r="W3" s="44"/>
      <c r="X3" s="8"/>
      <c r="Y3" s="8"/>
      <c r="Z3" s="8"/>
      <c r="AA3" s="8"/>
      <c r="AB3" s="1"/>
      <c r="AC3" s="1"/>
      <c r="AD3" s="1"/>
      <c r="AE3" s="1"/>
    </row>
    <row r="4" spans="1:31" ht="19.5" customHeight="1" x14ac:dyDescent="0.2">
      <c r="A4" s="41"/>
      <c r="B4" s="150" t="s">
        <v>280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8"/>
      <c r="W4" s="44"/>
      <c r="X4" s="8"/>
      <c r="Y4" s="8"/>
      <c r="Z4" s="8"/>
      <c r="AA4" s="8"/>
      <c r="AB4" s="1"/>
      <c r="AC4" s="1"/>
      <c r="AD4" s="1"/>
      <c r="AE4" s="1"/>
    </row>
    <row r="5" spans="1:31" ht="14.25" customHeight="1" x14ac:dyDescent="0.2">
      <c r="A5" s="41"/>
      <c r="B5" s="150" t="s">
        <v>289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8"/>
      <c r="W5" s="44"/>
      <c r="X5" s="9"/>
      <c r="Y5" s="1"/>
      <c r="Z5" s="1"/>
      <c r="AA5" s="1"/>
      <c r="AB5" s="1"/>
      <c r="AC5" s="1"/>
      <c r="AD5" s="1"/>
      <c r="AE5" s="1"/>
    </row>
    <row r="6" spans="1:31" ht="24.75" customHeight="1" x14ac:dyDescent="0.2">
      <c r="A6" s="133" t="s">
        <v>3</v>
      </c>
      <c r="B6" s="133" t="s">
        <v>4</v>
      </c>
      <c r="C6" s="133" t="s">
        <v>5</v>
      </c>
      <c r="D6" s="133" t="s">
        <v>6</v>
      </c>
      <c r="E6" s="133" t="s">
        <v>7</v>
      </c>
      <c r="F6" s="153" t="s">
        <v>8</v>
      </c>
      <c r="G6" s="137"/>
      <c r="H6" s="137"/>
      <c r="I6" s="137"/>
      <c r="J6" s="138"/>
      <c r="K6" s="153" t="s">
        <v>9</v>
      </c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8"/>
      <c r="W6" s="45"/>
      <c r="X6" s="10"/>
      <c r="Y6" s="10"/>
      <c r="Z6" s="1"/>
      <c r="AA6" s="1"/>
      <c r="AB6" s="1"/>
      <c r="AC6" s="1"/>
      <c r="AD6" s="1"/>
      <c r="AE6" s="1"/>
    </row>
    <row r="7" spans="1:31" ht="26.25" customHeight="1" x14ac:dyDescent="0.2">
      <c r="A7" s="134"/>
      <c r="B7" s="134"/>
      <c r="C7" s="134"/>
      <c r="D7" s="134"/>
      <c r="E7" s="134"/>
      <c r="F7" s="133" t="s">
        <v>16</v>
      </c>
      <c r="G7" s="133" t="s">
        <v>18</v>
      </c>
      <c r="H7" s="133" t="s">
        <v>20</v>
      </c>
      <c r="I7" s="153" t="s">
        <v>22</v>
      </c>
      <c r="J7" s="138"/>
      <c r="K7" s="153" t="s">
        <v>25</v>
      </c>
      <c r="L7" s="137"/>
      <c r="M7" s="137"/>
      <c r="N7" s="137"/>
      <c r="O7" s="137"/>
      <c r="P7" s="138"/>
      <c r="Q7" s="153" t="s">
        <v>27</v>
      </c>
      <c r="R7" s="137"/>
      <c r="S7" s="137"/>
      <c r="T7" s="137"/>
      <c r="U7" s="137"/>
      <c r="V7" s="138"/>
      <c r="W7" s="44"/>
      <c r="X7" s="8"/>
      <c r="Y7" s="8"/>
      <c r="Z7" s="14"/>
      <c r="AA7" s="14"/>
      <c r="AB7" s="14"/>
      <c r="AC7" s="14"/>
      <c r="AD7" s="14"/>
      <c r="AE7" s="14"/>
    </row>
    <row r="8" spans="1:31" ht="29.25" customHeight="1" x14ac:dyDescent="0.2">
      <c r="A8" s="134"/>
      <c r="B8" s="134"/>
      <c r="C8" s="134"/>
      <c r="D8" s="134"/>
      <c r="E8" s="134"/>
      <c r="F8" s="134"/>
      <c r="G8" s="134"/>
      <c r="H8" s="134"/>
      <c r="I8" s="133" t="s">
        <v>33</v>
      </c>
      <c r="J8" s="133" t="s">
        <v>18</v>
      </c>
      <c r="K8" s="133" t="s">
        <v>37</v>
      </c>
      <c r="L8" s="133" t="s">
        <v>16</v>
      </c>
      <c r="M8" s="133" t="s">
        <v>18</v>
      </c>
      <c r="N8" s="133" t="s">
        <v>20</v>
      </c>
      <c r="O8" s="153" t="s">
        <v>22</v>
      </c>
      <c r="P8" s="138"/>
      <c r="Q8" s="133" t="s">
        <v>37</v>
      </c>
      <c r="R8" s="133" t="s">
        <v>16</v>
      </c>
      <c r="S8" s="133" t="s">
        <v>18</v>
      </c>
      <c r="T8" s="133" t="s">
        <v>20</v>
      </c>
      <c r="U8" s="153" t="s">
        <v>22</v>
      </c>
      <c r="V8" s="138"/>
      <c r="W8" s="45"/>
      <c r="X8" s="10"/>
      <c r="Y8" s="10"/>
      <c r="Z8" s="14"/>
      <c r="AA8" s="14"/>
      <c r="AB8" s="14"/>
      <c r="AC8" s="14"/>
      <c r="AD8" s="14"/>
      <c r="AE8" s="14"/>
    </row>
    <row r="9" spans="1:31" ht="54.75" customHeight="1" x14ac:dyDescent="0.2">
      <c r="A9" s="135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46" t="s">
        <v>33</v>
      </c>
      <c r="P9" s="46" t="s">
        <v>18</v>
      </c>
      <c r="Q9" s="135"/>
      <c r="R9" s="135"/>
      <c r="S9" s="135"/>
      <c r="T9" s="135"/>
      <c r="U9" s="46" t="s">
        <v>33</v>
      </c>
      <c r="V9" s="46" t="s">
        <v>18</v>
      </c>
      <c r="W9" s="44"/>
      <c r="X9" s="8"/>
      <c r="Y9" s="8"/>
      <c r="Z9" s="14"/>
      <c r="AA9" s="14"/>
      <c r="AB9" s="14"/>
      <c r="AC9" s="14"/>
      <c r="AD9" s="14"/>
      <c r="AE9" s="14"/>
    </row>
    <row r="10" spans="1:31" ht="37.5" customHeight="1" x14ac:dyDescent="0.2">
      <c r="A10" s="183" t="s">
        <v>62</v>
      </c>
      <c r="B10" s="184" t="s">
        <v>65</v>
      </c>
      <c r="C10" s="184" t="s">
        <v>69</v>
      </c>
      <c r="D10" s="184" t="s">
        <v>70</v>
      </c>
      <c r="E10" s="184" t="s">
        <v>72</v>
      </c>
      <c r="F10" s="183">
        <v>5</v>
      </c>
      <c r="G10" s="183">
        <v>6</v>
      </c>
      <c r="H10" s="183">
        <v>7</v>
      </c>
      <c r="I10" s="183">
        <v>8</v>
      </c>
      <c r="J10" s="183">
        <v>9</v>
      </c>
      <c r="K10" s="183">
        <v>10</v>
      </c>
      <c r="L10" s="183">
        <v>11</v>
      </c>
      <c r="M10" s="183">
        <v>12</v>
      </c>
      <c r="N10" s="183">
        <v>13</v>
      </c>
      <c r="O10" s="183">
        <v>14</v>
      </c>
      <c r="P10" s="183">
        <v>15</v>
      </c>
      <c r="Q10" s="183">
        <v>16</v>
      </c>
      <c r="R10" s="183">
        <v>17</v>
      </c>
      <c r="S10" s="183">
        <v>18</v>
      </c>
      <c r="T10" s="183">
        <v>19</v>
      </c>
      <c r="U10" s="183">
        <v>20</v>
      </c>
      <c r="V10" s="183">
        <v>21</v>
      </c>
      <c r="W10" s="49"/>
      <c r="X10" s="16"/>
      <c r="Y10" s="16"/>
      <c r="Z10" s="17"/>
      <c r="AA10" s="17"/>
      <c r="AB10" s="18"/>
      <c r="AC10" s="18"/>
      <c r="AD10" s="18"/>
      <c r="AE10" s="18"/>
    </row>
    <row r="11" spans="1:31" ht="19.5" customHeight="1" x14ac:dyDescent="0.2">
      <c r="A11" s="50" t="s">
        <v>283</v>
      </c>
      <c r="B11" s="164">
        <f t="shared" ref="B11:E11" si="0">F11+L11+R11</f>
        <v>1158</v>
      </c>
      <c r="C11" s="164">
        <f t="shared" si="0"/>
        <v>1914</v>
      </c>
      <c r="D11" s="164">
        <f t="shared" si="0"/>
        <v>1156</v>
      </c>
      <c r="E11" s="164">
        <f t="shared" si="0"/>
        <v>33</v>
      </c>
      <c r="F11" s="164">
        <v>1146</v>
      </c>
      <c r="G11" s="164">
        <v>1901</v>
      </c>
      <c r="H11" s="164">
        <v>1146</v>
      </c>
      <c r="I11" s="164">
        <v>33</v>
      </c>
      <c r="J11" s="164">
        <v>667</v>
      </c>
      <c r="K11" s="164">
        <v>1</v>
      </c>
      <c r="L11" s="164">
        <v>1</v>
      </c>
      <c r="M11" s="164">
        <v>1</v>
      </c>
      <c r="N11" s="164">
        <v>1</v>
      </c>
      <c r="O11" s="164">
        <v>0</v>
      </c>
      <c r="P11" s="164">
        <v>0</v>
      </c>
      <c r="Q11" s="164">
        <v>4</v>
      </c>
      <c r="R11" s="164">
        <v>11</v>
      </c>
      <c r="S11" s="164">
        <v>12</v>
      </c>
      <c r="T11" s="164">
        <v>9</v>
      </c>
      <c r="U11" s="164">
        <v>0</v>
      </c>
      <c r="V11" s="164">
        <v>0</v>
      </c>
      <c r="W11" s="52"/>
      <c r="X11" s="19"/>
      <c r="Y11" s="20"/>
      <c r="Z11" s="21"/>
      <c r="AA11" s="6"/>
      <c r="AB11" s="6"/>
      <c r="AC11" s="6"/>
      <c r="AD11" s="6"/>
      <c r="AE11" s="6"/>
    </row>
    <row r="12" spans="1:31" ht="19.5" customHeight="1" x14ac:dyDescent="0.2">
      <c r="A12" s="53" t="s">
        <v>107</v>
      </c>
      <c r="B12" s="164">
        <f t="shared" ref="B12:E12" si="1">F12+L12+R12</f>
        <v>1335</v>
      </c>
      <c r="C12" s="164">
        <f t="shared" si="1"/>
        <v>1478</v>
      </c>
      <c r="D12" s="164">
        <f t="shared" si="1"/>
        <v>1335</v>
      </c>
      <c r="E12" s="164">
        <f t="shared" si="1"/>
        <v>3</v>
      </c>
      <c r="F12" s="165">
        <f t="shared" ref="F12:V12" si="2">SUM(F13:F25)</f>
        <v>1308</v>
      </c>
      <c r="G12" s="165">
        <f t="shared" si="2"/>
        <v>1449</v>
      </c>
      <c r="H12" s="165">
        <f t="shared" si="2"/>
        <v>1306</v>
      </c>
      <c r="I12" s="165">
        <f t="shared" si="2"/>
        <v>3</v>
      </c>
      <c r="J12" s="165">
        <f t="shared" si="2"/>
        <v>24</v>
      </c>
      <c r="K12" s="165">
        <f t="shared" si="2"/>
        <v>24</v>
      </c>
      <c r="L12" s="165">
        <f t="shared" si="2"/>
        <v>12</v>
      </c>
      <c r="M12" s="165">
        <f t="shared" si="2"/>
        <v>12</v>
      </c>
      <c r="N12" s="165">
        <f t="shared" si="2"/>
        <v>12</v>
      </c>
      <c r="O12" s="165">
        <f t="shared" si="2"/>
        <v>0</v>
      </c>
      <c r="P12" s="165">
        <f t="shared" si="2"/>
        <v>0</v>
      </c>
      <c r="Q12" s="165">
        <f t="shared" si="2"/>
        <v>14</v>
      </c>
      <c r="R12" s="165">
        <f t="shared" si="2"/>
        <v>15</v>
      </c>
      <c r="S12" s="165">
        <f t="shared" si="2"/>
        <v>17</v>
      </c>
      <c r="T12" s="165">
        <f t="shared" si="2"/>
        <v>17</v>
      </c>
      <c r="U12" s="165">
        <f t="shared" si="2"/>
        <v>0</v>
      </c>
      <c r="V12" s="165">
        <f t="shared" si="2"/>
        <v>0</v>
      </c>
      <c r="W12" s="55"/>
      <c r="X12" s="1"/>
      <c r="Y12" s="1"/>
      <c r="Z12" s="1"/>
      <c r="AA12" s="1"/>
      <c r="AB12" s="1"/>
      <c r="AC12" s="1"/>
      <c r="AD12" s="1"/>
      <c r="AE12" s="1"/>
    </row>
    <row r="13" spans="1:31" ht="12.75" hidden="1" customHeight="1" x14ac:dyDescent="0.2">
      <c r="A13" s="53" t="s">
        <v>108</v>
      </c>
      <c r="B13" s="164">
        <f t="shared" ref="B13:E13" si="3">F13+L13+R13</f>
        <v>0</v>
      </c>
      <c r="C13" s="164">
        <f t="shared" si="3"/>
        <v>0</v>
      </c>
      <c r="D13" s="164">
        <f t="shared" si="3"/>
        <v>0</v>
      </c>
      <c r="E13" s="164">
        <f t="shared" si="3"/>
        <v>0</v>
      </c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55"/>
      <c r="X13" s="2"/>
      <c r="Y13" s="2"/>
      <c r="Z13" s="2"/>
      <c r="AA13" s="2"/>
      <c r="AB13" s="2"/>
      <c r="AC13" s="2"/>
      <c r="AD13" s="2"/>
      <c r="AE13" s="2"/>
    </row>
    <row r="14" spans="1:31" ht="12.75" hidden="1" customHeight="1" x14ac:dyDescent="0.2">
      <c r="A14" s="53" t="s">
        <v>109</v>
      </c>
      <c r="B14" s="164">
        <f t="shared" ref="B14:E14" si="4">F14+L14+R14</f>
        <v>2</v>
      </c>
      <c r="C14" s="164">
        <f t="shared" si="4"/>
        <v>2</v>
      </c>
      <c r="D14" s="164">
        <f t="shared" si="4"/>
        <v>2</v>
      </c>
      <c r="E14" s="164">
        <f t="shared" si="4"/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2</v>
      </c>
      <c r="L14" s="165">
        <v>2</v>
      </c>
      <c r="M14" s="165">
        <v>2</v>
      </c>
      <c r="N14" s="165">
        <v>2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165">
        <v>0</v>
      </c>
      <c r="U14" s="165">
        <v>0</v>
      </c>
      <c r="V14" s="165">
        <v>0</v>
      </c>
      <c r="W14" s="55"/>
      <c r="X14" s="2"/>
      <c r="Y14" s="2"/>
      <c r="Z14" s="2"/>
      <c r="AA14" s="2"/>
      <c r="AB14" s="2"/>
      <c r="AC14" s="2"/>
      <c r="AD14" s="2"/>
      <c r="AE14" s="2"/>
    </row>
    <row r="15" spans="1:31" ht="12.75" hidden="1" customHeight="1" x14ac:dyDescent="0.2">
      <c r="A15" s="53" t="s">
        <v>110</v>
      </c>
      <c r="B15" s="164">
        <f t="shared" ref="B15:E15" si="5">F15+L15+R15</f>
        <v>11</v>
      </c>
      <c r="C15" s="164">
        <f t="shared" si="5"/>
        <v>20</v>
      </c>
      <c r="D15" s="164">
        <f t="shared" si="5"/>
        <v>11</v>
      </c>
      <c r="E15" s="164">
        <f t="shared" si="5"/>
        <v>2</v>
      </c>
      <c r="F15" s="165">
        <v>11</v>
      </c>
      <c r="G15" s="165">
        <v>20</v>
      </c>
      <c r="H15" s="165">
        <v>11</v>
      </c>
      <c r="I15" s="165">
        <v>2</v>
      </c>
      <c r="J15" s="165">
        <v>11</v>
      </c>
      <c r="K15" s="165">
        <v>9</v>
      </c>
      <c r="L15" s="165">
        <v>0</v>
      </c>
      <c r="M15" s="165">
        <v>0</v>
      </c>
      <c r="N15" s="165">
        <v>0</v>
      </c>
      <c r="O15" s="165">
        <v>0</v>
      </c>
      <c r="P15" s="165">
        <v>0</v>
      </c>
      <c r="Q15" s="165">
        <v>0</v>
      </c>
      <c r="R15" s="165">
        <v>0</v>
      </c>
      <c r="S15" s="165">
        <v>0</v>
      </c>
      <c r="T15" s="165">
        <v>0</v>
      </c>
      <c r="U15" s="165">
        <v>0</v>
      </c>
      <c r="V15" s="165">
        <v>0</v>
      </c>
      <c r="W15" s="55"/>
      <c r="X15" s="2"/>
      <c r="Y15" s="2"/>
      <c r="Z15" s="2"/>
      <c r="AA15" s="2"/>
      <c r="AB15" s="2"/>
      <c r="AC15" s="2"/>
      <c r="AD15" s="2"/>
      <c r="AE15" s="2"/>
    </row>
    <row r="16" spans="1:31" ht="12.75" hidden="1" customHeight="1" x14ac:dyDescent="0.2">
      <c r="A16" s="56" t="s">
        <v>111</v>
      </c>
      <c r="B16" s="166">
        <f t="shared" ref="B16:E16" si="6">F16+L16+R16</f>
        <v>0</v>
      </c>
      <c r="C16" s="166">
        <f t="shared" si="6"/>
        <v>0</v>
      </c>
      <c r="D16" s="166">
        <f t="shared" si="6"/>
        <v>0</v>
      </c>
      <c r="E16" s="166">
        <f t="shared" si="6"/>
        <v>0</v>
      </c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59"/>
      <c r="X16" s="23"/>
      <c r="Y16" s="23"/>
      <c r="Z16" s="23"/>
      <c r="AA16" s="23"/>
      <c r="AB16" s="24"/>
      <c r="AC16" s="24"/>
      <c r="AD16" s="24"/>
      <c r="AE16" s="24"/>
    </row>
    <row r="17" spans="1:31" ht="12.75" hidden="1" customHeight="1" x14ac:dyDescent="0.2">
      <c r="A17" s="53" t="s">
        <v>112</v>
      </c>
      <c r="B17" s="164">
        <f t="shared" ref="B17:E17" si="7">F17+L17+R17</f>
        <v>364</v>
      </c>
      <c r="C17" s="164">
        <f t="shared" si="7"/>
        <v>367</v>
      </c>
      <c r="D17" s="164">
        <f t="shared" si="7"/>
        <v>364</v>
      </c>
      <c r="E17" s="164">
        <f t="shared" si="7"/>
        <v>0</v>
      </c>
      <c r="F17" s="165">
        <v>358</v>
      </c>
      <c r="G17" s="165">
        <v>361</v>
      </c>
      <c r="H17" s="165">
        <v>358</v>
      </c>
      <c r="I17" s="165">
        <v>0</v>
      </c>
      <c r="J17" s="165">
        <v>0</v>
      </c>
      <c r="K17" s="165">
        <v>4</v>
      </c>
      <c r="L17" s="165">
        <v>1</v>
      </c>
      <c r="M17" s="165">
        <v>1</v>
      </c>
      <c r="N17" s="165">
        <v>1</v>
      </c>
      <c r="O17" s="165">
        <v>0</v>
      </c>
      <c r="P17" s="165">
        <v>0</v>
      </c>
      <c r="Q17" s="165">
        <v>5</v>
      </c>
      <c r="R17" s="165">
        <v>5</v>
      </c>
      <c r="S17" s="165">
        <v>5</v>
      </c>
      <c r="T17" s="165">
        <v>5</v>
      </c>
      <c r="U17" s="165">
        <v>0</v>
      </c>
      <c r="V17" s="165">
        <v>0</v>
      </c>
      <c r="W17" s="55"/>
      <c r="X17" s="25"/>
      <c r="Y17" s="25"/>
      <c r="Z17" s="25"/>
      <c r="AA17" s="25"/>
      <c r="AB17" s="2"/>
      <c r="AC17" s="2"/>
      <c r="AD17" s="2"/>
      <c r="AE17" s="2"/>
    </row>
    <row r="18" spans="1:31" ht="12.75" hidden="1" customHeight="1" x14ac:dyDescent="0.2">
      <c r="A18" s="53" t="s">
        <v>113</v>
      </c>
      <c r="B18" s="164">
        <f t="shared" ref="B18:E18" si="8">F18+L18+R18</f>
        <v>530</v>
      </c>
      <c r="C18" s="164">
        <f t="shared" si="8"/>
        <v>530</v>
      </c>
      <c r="D18" s="164">
        <f t="shared" si="8"/>
        <v>529</v>
      </c>
      <c r="E18" s="164">
        <f t="shared" si="8"/>
        <v>0</v>
      </c>
      <c r="F18" s="177">
        <v>527</v>
      </c>
      <c r="G18" s="177">
        <v>527</v>
      </c>
      <c r="H18" s="177">
        <v>526</v>
      </c>
      <c r="I18" s="165">
        <v>0</v>
      </c>
      <c r="J18" s="165">
        <v>0</v>
      </c>
      <c r="K18" s="165">
        <v>0</v>
      </c>
      <c r="L18" s="165">
        <v>0</v>
      </c>
      <c r="M18" s="165">
        <v>0</v>
      </c>
      <c r="N18" s="165">
        <v>0</v>
      </c>
      <c r="O18" s="165">
        <v>0</v>
      </c>
      <c r="P18" s="165">
        <v>0</v>
      </c>
      <c r="Q18" s="165">
        <v>2</v>
      </c>
      <c r="R18" s="165">
        <v>3</v>
      </c>
      <c r="S18" s="165">
        <v>3</v>
      </c>
      <c r="T18" s="165">
        <v>3</v>
      </c>
      <c r="U18" s="165">
        <v>0</v>
      </c>
      <c r="V18" s="165">
        <v>0</v>
      </c>
      <c r="W18" s="55"/>
      <c r="X18" s="25"/>
      <c r="Y18" s="25"/>
      <c r="Z18" s="25"/>
      <c r="AA18" s="25"/>
      <c r="AB18" s="2"/>
      <c r="AC18" s="2"/>
      <c r="AD18" s="2"/>
      <c r="AE18" s="2"/>
    </row>
    <row r="19" spans="1:31" ht="12.75" hidden="1" customHeight="1" x14ac:dyDescent="0.2">
      <c r="A19" s="53" t="s">
        <v>114</v>
      </c>
      <c r="B19" s="164">
        <f t="shared" ref="B19:E19" si="9">F19+L19+R19</f>
        <v>0</v>
      </c>
      <c r="C19" s="164">
        <f t="shared" si="9"/>
        <v>0</v>
      </c>
      <c r="D19" s="164">
        <f t="shared" si="9"/>
        <v>0</v>
      </c>
      <c r="E19" s="164">
        <f t="shared" si="9"/>
        <v>0</v>
      </c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55"/>
      <c r="X19" s="2"/>
      <c r="Y19" s="2"/>
      <c r="Z19" s="2"/>
      <c r="AA19" s="2"/>
      <c r="AB19" s="2"/>
      <c r="AC19" s="2"/>
      <c r="AD19" s="2"/>
      <c r="AE19" s="2"/>
    </row>
    <row r="20" spans="1:31" ht="12.75" hidden="1" customHeight="1" x14ac:dyDescent="0.2">
      <c r="A20" s="53" t="s">
        <v>115</v>
      </c>
      <c r="B20" s="164">
        <f t="shared" ref="B20:E20" si="10">F20+L20+R20</f>
        <v>7</v>
      </c>
      <c r="C20" s="164">
        <f t="shared" si="10"/>
        <v>20</v>
      </c>
      <c r="D20" s="164">
        <f t="shared" si="10"/>
        <v>7</v>
      </c>
      <c r="E20" s="164">
        <f t="shared" si="10"/>
        <v>1</v>
      </c>
      <c r="F20" s="164">
        <v>6</v>
      </c>
      <c r="G20" s="164">
        <v>19</v>
      </c>
      <c r="H20" s="164">
        <v>6</v>
      </c>
      <c r="I20" s="164">
        <v>1</v>
      </c>
      <c r="J20" s="164">
        <v>13</v>
      </c>
      <c r="K20" s="164">
        <v>0</v>
      </c>
      <c r="L20" s="164">
        <v>0</v>
      </c>
      <c r="M20" s="164">
        <v>0</v>
      </c>
      <c r="N20" s="164">
        <v>0</v>
      </c>
      <c r="O20" s="164">
        <v>0</v>
      </c>
      <c r="P20" s="164">
        <v>0</v>
      </c>
      <c r="Q20" s="164">
        <v>1</v>
      </c>
      <c r="R20" s="164">
        <v>1</v>
      </c>
      <c r="S20" s="164">
        <v>1</v>
      </c>
      <c r="T20" s="164">
        <v>1</v>
      </c>
      <c r="U20" s="164">
        <v>0</v>
      </c>
      <c r="V20" s="164">
        <v>0</v>
      </c>
      <c r="W20" s="55"/>
      <c r="X20" s="25"/>
      <c r="Y20" s="25"/>
      <c r="Z20" s="25"/>
      <c r="AA20" s="25"/>
      <c r="AB20" s="2"/>
      <c r="AC20" s="2"/>
      <c r="AD20" s="2"/>
      <c r="AE20" s="2"/>
    </row>
    <row r="21" spans="1:31" ht="12.75" hidden="1" customHeight="1" x14ac:dyDescent="0.2">
      <c r="A21" s="53" t="s">
        <v>116</v>
      </c>
      <c r="B21" s="164">
        <f t="shared" ref="B21:E21" si="11">F21+L21+R21</f>
        <v>39</v>
      </c>
      <c r="C21" s="164">
        <f t="shared" si="11"/>
        <v>40</v>
      </c>
      <c r="D21" s="164">
        <f t="shared" si="11"/>
        <v>38</v>
      </c>
      <c r="E21" s="164">
        <f t="shared" si="11"/>
        <v>0</v>
      </c>
      <c r="F21" s="165">
        <v>33</v>
      </c>
      <c r="G21" s="165">
        <v>34</v>
      </c>
      <c r="H21" s="165">
        <v>32</v>
      </c>
      <c r="I21" s="165">
        <v>0</v>
      </c>
      <c r="J21" s="165">
        <v>0</v>
      </c>
      <c r="K21" s="165">
        <v>2</v>
      </c>
      <c r="L21" s="165">
        <v>2</v>
      </c>
      <c r="M21" s="165">
        <v>2</v>
      </c>
      <c r="N21" s="165">
        <v>2</v>
      </c>
      <c r="O21" s="165">
        <v>0</v>
      </c>
      <c r="P21" s="165">
        <v>0</v>
      </c>
      <c r="Q21" s="165">
        <v>4</v>
      </c>
      <c r="R21" s="165">
        <v>4</v>
      </c>
      <c r="S21" s="165">
        <v>4</v>
      </c>
      <c r="T21" s="165">
        <v>4</v>
      </c>
      <c r="U21" s="165">
        <v>0</v>
      </c>
      <c r="V21" s="165">
        <v>0</v>
      </c>
      <c r="W21" s="55"/>
      <c r="X21" s="2"/>
      <c r="Y21" s="2"/>
      <c r="Z21" s="2"/>
      <c r="AA21" s="2"/>
      <c r="AB21" s="2"/>
      <c r="AC21" s="2"/>
      <c r="AD21" s="2"/>
      <c r="AE21" s="2"/>
    </row>
    <row r="22" spans="1:31" ht="12.75" hidden="1" customHeight="1" x14ac:dyDescent="0.2">
      <c r="A22" s="56" t="s">
        <v>117</v>
      </c>
      <c r="B22" s="166">
        <f t="shared" ref="B22:E22" si="12">F22+L22+R22</f>
        <v>0</v>
      </c>
      <c r="C22" s="166">
        <f t="shared" si="12"/>
        <v>0</v>
      </c>
      <c r="D22" s="166">
        <f t="shared" si="12"/>
        <v>0</v>
      </c>
      <c r="E22" s="166">
        <f t="shared" si="12"/>
        <v>0</v>
      </c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59"/>
      <c r="X22" s="24"/>
      <c r="Y22" s="24"/>
      <c r="Z22" s="24"/>
      <c r="AA22" s="24"/>
      <c r="AB22" s="24"/>
      <c r="AC22" s="24"/>
      <c r="AD22" s="24"/>
      <c r="AE22" s="24"/>
    </row>
    <row r="23" spans="1:31" ht="12.75" hidden="1" customHeight="1" x14ac:dyDescent="0.2">
      <c r="A23" s="53" t="s">
        <v>118</v>
      </c>
      <c r="B23" s="164">
        <f t="shared" ref="B23:E23" si="13">F23+L23+R23</f>
        <v>132</v>
      </c>
      <c r="C23" s="164">
        <f t="shared" si="13"/>
        <v>239</v>
      </c>
      <c r="D23" s="164">
        <f t="shared" si="13"/>
        <v>134</v>
      </c>
      <c r="E23" s="164">
        <f t="shared" si="13"/>
        <v>0</v>
      </c>
      <c r="F23" s="165">
        <v>130</v>
      </c>
      <c r="G23" s="165">
        <v>235</v>
      </c>
      <c r="H23" s="165">
        <v>130</v>
      </c>
      <c r="I23" s="165">
        <v>0</v>
      </c>
      <c r="J23" s="165">
        <v>0</v>
      </c>
      <c r="K23" s="165">
        <v>0</v>
      </c>
      <c r="L23" s="165">
        <v>0</v>
      </c>
      <c r="M23" s="165">
        <v>0</v>
      </c>
      <c r="N23" s="165">
        <v>0</v>
      </c>
      <c r="O23" s="165">
        <v>0</v>
      </c>
      <c r="P23" s="165">
        <v>0</v>
      </c>
      <c r="Q23" s="165">
        <v>2</v>
      </c>
      <c r="R23" s="165">
        <v>2</v>
      </c>
      <c r="S23" s="165">
        <v>4</v>
      </c>
      <c r="T23" s="165">
        <v>4</v>
      </c>
      <c r="U23" s="165">
        <v>0</v>
      </c>
      <c r="V23" s="165">
        <v>0</v>
      </c>
      <c r="W23" s="55"/>
      <c r="X23" s="2"/>
      <c r="Y23" s="2"/>
      <c r="Z23" s="2"/>
      <c r="AA23" s="2"/>
      <c r="AB23" s="2"/>
      <c r="AC23" s="2"/>
      <c r="AD23" s="2"/>
      <c r="AE23" s="2"/>
    </row>
    <row r="24" spans="1:31" ht="12.75" hidden="1" customHeight="1" x14ac:dyDescent="0.2">
      <c r="A24" s="53" t="s">
        <v>119</v>
      </c>
      <c r="B24" s="164">
        <f t="shared" ref="B24:E24" si="14">F24+L24+R24</f>
        <v>5</v>
      </c>
      <c r="C24" s="164">
        <f t="shared" si="14"/>
        <v>5</v>
      </c>
      <c r="D24" s="164">
        <f t="shared" si="14"/>
        <v>5</v>
      </c>
      <c r="E24" s="164">
        <f t="shared" si="14"/>
        <v>0</v>
      </c>
      <c r="F24" s="165">
        <v>4</v>
      </c>
      <c r="G24" s="165">
        <v>4</v>
      </c>
      <c r="H24" s="165">
        <v>4</v>
      </c>
      <c r="I24" s="165">
        <v>0</v>
      </c>
      <c r="J24" s="165">
        <v>0</v>
      </c>
      <c r="K24" s="165">
        <v>1</v>
      </c>
      <c r="L24" s="165">
        <v>1</v>
      </c>
      <c r="M24" s="165">
        <v>1</v>
      </c>
      <c r="N24" s="165">
        <v>1</v>
      </c>
      <c r="O24" s="165">
        <v>0</v>
      </c>
      <c r="P24" s="165">
        <v>0</v>
      </c>
      <c r="Q24" s="165">
        <v>0</v>
      </c>
      <c r="R24" s="165">
        <v>0</v>
      </c>
      <c r="S24" s="165">
        <v>0</v>
      </c>
      <c r="T24" s="165">
        <v>0</v>
      </c>
      <c r="U24" s="165">
        <v>0</v>
      </c>
      <c r="V24" s="165">
        <v>0</v>
      </c>
      <c r="W24" s="55"/>
      <c r="X24" s="26"/>
      <c r="Y24" s="26"/>
      <c r="Z24" s="26"/>
      <c r="AA24" s="26"/>
      <c r="AB24" s="26"/>
      <c r="AC24" s="26"/>
      <c r="AD24" s="26"/>
      <c r="AE24" s="26"/>
    </row>
    <row r="25" spans="1:31" ht="12.75" hidden="1" customHeight="1" x14ac:dyDescent="0.2">
      <c r="A25" s="53" t="s">
        <v>120</v>
      </c>
      <c r="B25" s="164">
        <f t="shared" ref="B25:E25" si="15">F25+L25+R25</f>
        <v>245</v>
      </c>
      <c r="C25" s="164">
        <f t="shared" si="15"/>
        <v>255</v>
      </c>
      <c r="D25" s="164">
        <f t="shared" si="15"/>
        <v>245</v>
      </c>
      <c r="E25" s="164">
        <f t="shared" si="15"/>
        <v>0</v>
      </c>
      <c r="F25" s="165">
        <v>239</v>
      </c>
      <c r="G25" s="165">
        <v>249</v>
      </c>
      <c r="H25" s="165">
        <v>239</v>
      </c>
      <c r="I25" s="165">
        <v>0</v>
      </c>
      <c r="J25" s="165">
        <v>0</v>
      </c>
      <c r="K25" s="165">
        <v>6</v>
      </c>
      <c r="L25" s="165">
        <v>6</v>
      </c>
      <c r="M25" s="165">
        <v>6</v>
      </c>
      <c r="N25" s="165">
        <v>6</v>
      </c>
      <c r="O25" s="165">
        <v>0</v>
      </c>
      <c r="P25" s="165">
        <v>0</v>
      </c>
      <c r="Q25" s="165">
        <v>0</v>
      </c>
      <c r="R25" s="165">
        <v>0</v>
      </c>
      <c r="S25" s="165">
        <v>0</v>
      </c>
      <c r="T25" s="165">
        <v>0</v>
      </c>
      <c r="U25" s="165">
        <v>0</v>
      </c>
      <c r="V25" s="165">
        <v>0</v>
      </c>
      <c r="W25" s="55"/>
      <c r="X25" s="26"/>
      <c r="Y25" s="26"/>
      <c r="Z25" s="26"/>
      <c r="AA25" s="26"/>
      <c r="AB25" s="26"/>
      <c r="AC25" s="26"/>
      <c r="AD25" s="26"/>
      <c r="AE25" s="26"/>
    </row>
    <row r="26" spans="1:31" ht="19.5" customHeight="1" x14ac:dyDescent="0.2">
      <c r="A26" s="53" t="s">
        <v>121</v>
      </c>
      <c r="B26" s="164">
        <f t="shared" ref="B26:E26" si="16">F26+L26+R26</f>
        <v>12987</v>
      </c>
      <c r="C26" s="164">
        <f t="shared" si="16"/>
        <v>11515</v>
      </c>
      <c r="D26" s="164">
        <f t="shared" si="16"/>
        <v>9931</v>
      </c>
      <c r="E26" s="164">
        <f t="shared" si="16"/>
        <v>59</v>
      </c>
      <c r="F26" s="165">
        <f t="shared" ref="F26:V26" si="17">SUM(F27:F121)</f>
        <v>10896</v>
      </c>
      <c r="G26" s="165">
        <f t="shared" si="17"/>
        <v>9575</v>
      </c>
      <c r="H26" s="165">
        <f t="shared" si="17"/>
        <v>8405</v>
      </c>
      <c r="I26" s="165">
        <f t="shared" si="17"/>
        <v>11</v>
      </c>
      <c r="J26" s="165">
        <f t="shared" si="17"/>
        <v>367</v>
      </c>
      <c r="K26" s="165">
        <f t="shared" si="17"/>
        <v>3135</v>
      </c>
      <c r="L26" s="165">
        <f t="shared" si="17"/>
        <v>1906</v>
      </c>
      <c r="M26" s="165">
        <f t="shared" si="17"/>
        <v>1724</v>
      </c>
      <c r="N26" s="165">
        <f t="shared" si="17"/>
        <v>1354</v>
      </c>
      <c r="O26" s="165">
        <f t="shared" si="17"/>
        <v>46</v>
      </c>
      <c r="P26" s="165">
        <f t="shared" si="17"/>
        <v>125</v>
      </c>
      <c r="Q26" s="165">
        <f t="shared" si="17"/>
        <v>207</v>
      </c>
      <c r="R26" s="165">
        <f t="shared" si="17"/>
        <v>185</v>
      </c>
      <c r="S26" s="165">
        <f t="shared" si="17"/>
        <v>216</v>
      </c>
      <c r="T26" s="165">
        <f t="shared" si="17"/>
        <v>172</v>
      </c>
      <c r="U26" s="165">
        <f t="shared" si="17"/>
        <v>2</v>
      </c>
      <c r="V26" s="165">
        <f t="shared" si="17"/>
        <v>20</v>
      </c>
      <c r="W26" s="55"/>
      <c r="X26" s="27"/>
      <c r="Y26" s="27"/>
      <c r="Z26" s="27"/>
      <c r="AA26" s="27"/>
      <c r="AB26" s="27"/>
      <c r="AC26" s="27"/>
      <c r="AD26" s="27"/>
      <c r="AE26" s="27"/>
    </row>
    <row r="27" spans="1:31" ht="12.75" hidden="1" customHeight="1" x14ac:dyDescent="0.2">
      <c r="A27" s="53" t="s">
        <v>122</v>
      </c>
      <c r="B27" s="164">
        <f t="shared" ref="B27:E27" si="18">F27+L27+R27</f>
        <v>279</v>
      </c>
      <c r="C27" s="164">
        <f t="shared" si="18"/>
        <v>293</v>
      </c>
      <c r="D27" s="164">
        <f t="shared" si="18"/>
        <v>264</v>
      </c>
      <c r="E27" s="164">
        <f t="shared" si="18"/>
        <v>0</v>
      </c>
      <c r="F27" s="165">
        <v>233</v>
      </c>
      <c r="G27" s="165">
        <v>234</v>
      </c>
      <c r="H27" s="165">
        <v>218</v>
      </c>
      <c r="I27" s="165">
        <v>0</v>
      </c>
      <c r="J27" s="165">
        <v>0</v>
      </c>
      <c r="K27" s="165">
        <v>34</v>
      </c>
      <c r="L27" s="165">
        <v>20</v>
      </c>
      <c r="M27" s="165">
        <v>31</v>
      </c>
      <c r="N27" s="165">
        <v>20</v>
      </c>
      <c r="O27" s="165">
        <v>0</v>
      </c>
      <c r="P27" s="165">
        <v>0</v>
      </c>
      <c r="Q27" s="165">
        <v>17</v>
      </c>
      <c r="R27" s="165">
        <v>26</v>
      </c>
      <c r="S27" s="165">
        <v>28</v>
      </c>
      <c r="T27" s="165">
        <v>26</v>
      </c>
      <c r="U27" s="165">
        <v>0</v>
      </c>
      <c r="V27" s="165">
        <v>0</v>
      </c>
      <c r="W27" s="55"/>
      <c r="X27" s="26"/>
      <c r="Y27" s="26"/>
      <c r="Z27" s="26"/>
      <c r="AA27" s="26"/>
      <c r="AB27" s="26"/>
      <c r="AC27" s="26"/>
      <c r="AD27" s="26"/>
      <c r="AE27" s="26"/>
    </row>
    <row r="28" spans="1:31" ht="12.75" hidden="1" customHeight="1" x14ac:dyDescent="0.2">
      <c r="A28" s="53" t="s">
        <v>123</v>
      </c>
      <c r="B28" s="164">
        <f t="shared" ref="B28:E28" si="19">F28+L28+R28</f>
        <v>119</v>
      </c>
      <c r="C28" s="164">
        <f t="shared" si="19"/>
        <v>93</v>
      </c>
      <c r="D28" s="164">
        <f t="shared" si="19"/>
        <v>93</v>
      </c>
      <c r="E28" s="164">
        <f t="shared" si="19"/>
        <v>0</v>
      </c>
      <c r="F28" s="165">
        <v>83</v>
      </c>
      <c r="G28" s="165">
        <v>83</v>
      </c>
      <c r="H28" s="165">
        <v>83</v>
      </c>
      <c r="I28" s="165">
        <v>0</v>
      </c>
      <c r="J28" s="165">
        <v>0</v>
      </c>
      <c r="K28" s="165">
        <v>36</v>
      </c>
      <c r="L28" s="165">
        <v>36</v>
      </c>
      <c r="M28" s="165">
        <v>10</v>
      </c>
      <c r="N28" s="165">
        <v>10</v>
      </c>
      <c r="O28" s="165">
        <v>0</v>
      </c>
      <c r="P28" s="165">
        <v>0</v>
      </c>
      <c r="Q28" s="165">
        <v>0</v>
      </c>
      <c r="R28" s="165">
        <v>0</v>
      </c>
      <c r="S28" s="165">
        <v>0</v>
      </c>
      <c r="T28" s="165">
        <v>0</v>
      </c>
      <c r="U28" s="165">
        <v>0</v>
      </c>
      <c r="V28" s="165">
        <v>0</v>
      </c>
      <c r="W28" s="55"/>
      <c r="X28" s="2"/>
      <c r="Y28" s="2"/>
      <c r="Z28" s="2"/>
      <c r="AA28" s="2"/>
      <c r="AB28" s="2"/>
      <c r="AC28" s="2"/>
      <c r="AD28" s="2"/>
      <c r="AE28" s="2"/>
    </row>
    <row r="29" spans="1:31" ht="12.75" hidden="1" customHeight="1" x14ac:dyDescent="0.2">
      <c r="A29" s="53" t="s">
        <v>124</v>
      </c>
      <c r="B29" s="164">
        <f t="shared" ref="B29:E29" si="20">F29+L29+R29</f>
        <v>194</v>
      </c>
      <c r="C29" s="164">
        <f t="shared" si="20"/>
        <v>57</v>
      </c>
      <c r="D29" s="164">
        <f t="shared" si="20"/>
        <v>50</v>
      </c>
      <c r="E29" s="164">
        <f t="shared" si="20"/>
        <v>0</v>
      </c>
      <c r="F29" s="178">
        <v>156</v>
      </c>
      <c r="G29" s="178">
        <v>57</v>
      </c>
      <c r="H29" s="178">
        <v>50</v>
      </c>
      <c r="I29" s="178">
        <v>0</v>
      </c>
      <c r="J29" s="178">
        <v>0</v>
      </c>
      <c r="K29" s="178">
        <v>38</v>
      </c>
      <c r="L29" s="178">
        <v>38</v>
      </c>
      <c r="M29" s="178">
        <v>0</v>
      </c>
      <c r="N29" s="178">
        <v>0</v>
      </c>
      <c r="O29" s="178">
        <v>0</v>
      </c>
      <c r="P29" s="178">
        <v>0</v>
      </c>
      <c r="Q29" s="178">
        <v>0</v>
      </c>
      <c r="R29" s="178">
        <v>0</v>
      </c>
      <c r="S29" s="178">
        <v>0</v>
      </c>
      <c r="T29" s="178">
        <v>0</v>
      </c>
      <c r="U29" s="178">
        <v>0</v>
      </c>
      <c r="V29" s="178">
        <v>0</v>
      </c>
      <c r="W29" s="55"/>
      <c r="X29" s="2"/>
      <c r="Y29" s="2"/>
      <c r="Z29" s="2"/>
      <c r="AA29" s="2"/>
      <c r="AB29" s="2"/>
      <c r="AC29" s="2"/>
      <c r="AD29" s="2"/>
      <c r="AE29" s="2"/>
    </row>
    <row r="30" spans="1:31" ht="12.75" hidden="1" customHeight="1" x14ac:dyDescent="0.2">
      <c r="A30" s="53" t="s">
        <v>125</v>
      </c>
      <c r="B30" s="164">
        <f t="shared" ref="B30:E30" si="21">F30+L30+R30</f>
        <v>80</v>
      </c>
      <c r="C30" s="164">
        <f t="shared" si="21"/>
        <v>82</v>
      </c>
      <c r="D30" s="164">
        <f t="shared" si="21"/>
        <v>80</v>
      </c>
      <c r="E30" s="164">
        <f t="shared" si="21"/>
        <v>0</v>
      </c>
      <c r="F30" s="165">
        <v>73</v>
      </c>
      <c r="G30" s="165">
        <v>73</v>
      </c>
      <c r="H30" s="165">
        <v>73</v>
      </c>
      <c r="I30" s="165">
        <v>0</v>
      </c>
      <c r="J30" s="165">
        <v>0</v>
      </c>
      <c r="K30" s="165">
        <v>28</v>
      </c>
      <c r="L30" s="165">
        <v>7</v>
      </c>
      <c r="M30" s="165">
        <v>9</v>
      </c>
      <c r="N30" s="165">
        <v>7</v>
      </c>
      <c r="O30" s="165">
        <v>0</v>
      </c>
      <c r="P30" s="165">
        <v>0</v>
      </c>
      <c r="Q30" s="165">
        <v>0</v>
      </c>
      <c r="R30" s="165">
        <v>0</v>
      </c>
      <c r="S30" s="165">
        <v>0</v>
      </c>
      <c r="T30" s="165">
        <v>0</v>
      </c>
      <c r="U30" s="165">
        <v>0</v>
      </c>
      <c r="V30" s="165">
        <v>0</v>
      </c>
      <c r="W30" s="55"/>
      <c r="X30" s="2"/>
      <c r="Y30" s="2"/>
      <c r="Z30" s="2"/>
      <c r="AA30" s="2"/>
      <c r="AB30" s="2"/>
      <c r="AC30" s="2"/>
      <c r="AD30" s="2"/>
      <c r="AE30" s="2"/>
    </row>
    <row r="31" spans="1:31" ht="12.75" hidden="1" customHeight="1" x14ac:dyDescent="0.2">
      <c r="A31" s="53" t="s">
        <v>126</v>
      </c>
      <c r="B31" s="164">
        <f t="shared" ref="B31:E31" si="22">F31+L31+R31</f>
        <v>158</v>
      </c>
      <c r="C31" s="164">
        <f t="shared" si="22"/>
        <v>338</v>
      </c>
      <c r="D31" s="164">
        <f t="shared" si="22"/>
        <v>158</v>
      </c>
      <c r="E31" s="164">
        <f t="shared" si="22"/>
        <v>1</v>
      </c>
      <c r="F31" s="165">
        <v>151</v>
      </c>
      <c r="G31" s="165">
        <v>330</v>
      </c>
      <c r="H31" s="165">
        <v>151</v>
      </c>
      <c r="I31" s="165">
        <v>1</v>
      </c>
      <c r="J31" s="165">
        <v>180</v>
      </c>
      <c r="K31" s="165">
        <v>28</v>
      </c>
      <c r="L31" s="165">
        <v>7</v>
      </c>
      <c r="M31" s="165">
        <v>8</v>
      </c>
      <c r="N31" s="165">
        <v>7</v>
      </c>
      <c r="O31" s="165">
        <v>0</v>
      </c>
      <c r="P31" s="165">
        <v>0</v>
      </c>
      <c r="Q31" s="165">
        <v>0</v>
      </c>
      <c r="R31" s="165">
        <v>0</v>
      </c>
      <c r="S31" s="165">
        <v>0</v>
      </c>
      <c r="T31" s="165">
        <v>0</v>
      </c>
      <c r="U31" s="165">
        <v>0</v>
      </c>
      <c r="V31" s="165">
        <v>0</v>
      </c>
      <c r="W31" s="55"/>
      <c r="X31" s="2"/>
      <c r="Y31" s="2"/>
      <c r="Z31" s="2"/>
      <c r="AA31" s="2"/>
      <c r="AB31" s="2"/>
      <c r="AC31" s="2"/>
      <c r="AD31" s="2"/>
      <c r="AE31" s="2"/>
    </row>
    <row r="32" spans="1:31" ht="12.75" hidden="1" customHeight="1" x14ac:dyDescent="0.2">
      <c r="A32" s="53" t="s">
        <v>127</v>
      </c>
      <c r="B32" s="164">
        <f t="shared" ref="B32:E32" si="23">F32+L32+R32</f>
        <v>53</v>
      </c>
      <c r="C32" s="164">
        <f t="shared" si="23"/>
        <v>50</v>
      </c>
      <c r="D32" s="164">
        <f t="shared" si="23"/>
        <v>52</v>
      </c>
      <c r="E32" s="164">
        <f t="shared" si="23"/>
        <v>0</v>
      </c>
      <c r="F32" s="165">
        <v>51</v>
      </c>
      <c r="G32" s="165">
        <v>48</v>
      </c>
      <c r="H32" s="165">
        <v>50</v>
      </c>
      <c r="I32" s="165">
        <v>0</v>
      </c>
      <c r="J32" s="165">
        <v>0</v>
      </c>
      <c r="K32" s="165">
        <v>36</v>
      </c>
      <c r="L32" s="165">
        <v>2</v>
      </c>
      <c r="M32" s="165">
        <v>2</v>
      </c>
      <c r="N32" s="165">
        <v>2</v>
      </c>
      <c r="O32" s="165">
        <v>0</v>
      </c>
      <c r="P32" s="165">
        <v>0</v>
      </c>
      <c r="Q32" s="165">
        <v>0</v>
      </c>
      <c r="R32" s="165">
        <v>0</v>
      </c>
      <c r="S32" s="165">
        <v>0</v>
      </c>
      <c r="T32" s="165">
        <v>0</v>
      </c>
      <c r="U32" s="165">
        <v>0</v>
      </c>
      <c r="V32" s="165">
        <v>0</v>
      </c>
      <c r="W32" s="55"/>
      <c r="X32" s="2"/>
      <c r="Y32" s="2"/>
      <c r="Z32" s="2"/>
      <c r="AA32" s="2"/>
      <c r="AB32" s="2"/>
      <c r="AC32" s="2"/>
      <c r="AD32" s="2"/>
      <c r="AE32" s="2"/>
    </row>
    <row r="33" spans="1:31" ht="12.75" hidden="1" customHeight="1" x14ac:dyDescent="0.2">
      <c r="A33" s="53" t="s">
        <v>128</v>
      </c>
      <c r="B33" s="164">
        <f t="shared" ref="B33:E33" si="24">F33+L33+R33</f>
        <v>93</v>
      </c>
      <c r="C33" s="164">
        <f t="shared" si="24"/>
        <v>117</v>
      </c>
      <c r="D33" s="164">
        <f t="shared" si="24"/>
        <v>81</v>
      </c>
      <c r="E33" s="164">
        <f t="shared" si="24"/>
        <v>0</v>
      </c>
      <c r="F33" s="165">
        <v>84</v>
      </c>
      <c r="G33" s="165">
        <v>100</v>
      </c>
      <c r="H33" s="165">
        <v>72</v>
      </c>
      <c r="I33" s="165">
        <v>0</v>
      </c>
      <c r="J33" s="165">
        <v>0</v>
      </c>
      <c r="K33" s="165">
        <v>31</v>
      </c>
      <c r="L33" s="165">
        <v>9</v>
      </c>
      <c r="M33" s="165">
        <v>17</v>
      </c>
      <c r="N33" s="165">
        <v>9</v>
      </c>
      <c r="O33" s="165">
        <v>0</v>
      </c>
      <c r="P33" s="165">
        <v>0</v>
      </c>
      <c r="Q33" s="165">
        <v>0</v>
      </c>
      <c r="R33" s="165">
        <v>0</v>
      </c>
      <c r="S33" s="165">
        <v>0</v>
      </c>
      <c r="T33" s="165">
        <v>0</v>
      </c>
      <c r="U33" s="165">
        <v>0</v>
      </c>
      <c r="V33" s="165">
        <v>0</v>
      </c>
      <c r="W33" s="55"/>
      <c r="X33" s="2"/>
      <c r="Y33" s="2"/>
      <c r="Z33" s="2"/>
      <c r="AA33" s="2"/>
      <c r="AB33" s="2"/>
      <c r="AC33" s="2"/>
      <c r="AD33" s="2"/>
      <c r="AE33" s="2"/>
    </row>
    <row r="34" spans="1:31" ht="12.75" hidden="1" customHeight="1" x14ac:dyDescent="0.2">
      <c r="A34" s="53" t="s">
        <v>129</v>
      </c>
      <c r="B34" s="164">
        <f t="shared" ref="B34:E34" si="25">F34+L34+R34</f>
        <v>64</v>
      </c>
      <c r="C34" s="164">
        <f t="shared" si="25"/>
        <v>64</v>
      </c>
      <c r="D34" s="164">
        <f t="shared" si="25"/>
        <v>64</v>
      </c>
      <c r="E34" s="164">
        <f t="shared" si="25"/>
        <v>0</v>
      </c>
      <c r="F34" s="165">
        <v>59</v>
      </c>
      <c r="G34" s="165">
        <v>59</v>
      </c>
      <c r="H34" s="165">
        <v>59</v>
      </c>
      <c r="I34" s="165">
        <v>0</v>
      </c>
      <c r="J34" s="165">
        <v>0</v>
      </c>
      <c r="K34" s="165">
        <v>5</v>
      </c>
      <c r="L34" s="165">
        <v>5</v>
      </c>
      <c r="M34" s="165">
        <v>5</v>
      </c>
      <c r="N34" s="165">
        <v>5</v>
      </c>
      <c r="O34" s="165">
        <v>0</v>
      </c>
      <c r="P34" s="165">
        <v>0</v>
      </c>
      <c r="Q34" s="165">
        <v>0</v>
      </c>
      <c r="R34" s="165">
        <v>0</v>
      </c>
      <c r="S34" s="165">
        <v>0</v>
      </c>
      <c r="T34" s="165">
        <v>0</v>
      </c>
      <c r="U34" s="165">
        <v>0</v>
      </c>
      <c r="V34" s="165">
        <v>0</v>
      </c>
      <c r="W34" s="55"/>
      <c r="X34" s="2"/>
      <c r="Y34" s="2"/>
      <c r="Z34" s="2"/>
      <c r="AA34" s="2"/>
      <c r="AB34" s="2"/>
      <c r="AC34" s="2"/>
      <c r="AD34" s="2"/>
      <c r="AE34" s="2"/>
    </row>
    <row r="35" spans="1:31" ht="12.75" hidden="1" customHeight="1" x14ac:dyDescent="0.2">
      <c r="A35" s="53" t="s">
        <v>130</v>
      </c>
      <c r="B35" s="164">
        <f t="shared" ref="B35:E35" si="26">F35+L35+R35</f>
        <v>50</v>
      </c>
      <c r="C35" s="164">
        <f t="shared" si="26"/>
        <v>50</v>
      </c>
      <c r="D35" s="164">
        <f t="shared" si="26"/>
        <v>31</v>
      </c>
      <c r="E35" s="164">
        <f t="shared" si="26"/>
        <v>0</v>
      </c>
      <c r="F35" s="165">
        <v>25</v>
      </c>
      <c r="G35" s="165">
        <v>25</v>
      </c>
      <c r="H35" s="165">
        <v>6</v>
      </c>
      <c r="I35" s="165">
        <v>0</v>
      </c>
      <c r="J35" s="165">
        <v>0</v>
      </c>
      <c r="K35" s="165">
        <v>25</v>
      </c>
      <c r="L35" s="165">
        <v>25</v>
      </c>
      <c r="M35" s="165">
        <v>25</v>
      </c>
      <c r="N35" s="165">
        <v>25</v>
      </c>
      <c r="O35" s="165">
        <v>0</v>
      </c>
      <c r="P35" s="165">
        <v>0</v>
      </c>
      <c r="Q35" s="165">
        <v>0</v>
      </c>
      <c r="R35" s="165">
        <v>0</v>
      </c>
      <c r="S35" s="165">
        <v>0</v>
      </c>
      <c r="T35" s="165">
        <v>0</v>
      </c>
      <c r="U35" s="165">
        <v>0</v>
      </c>
      <c r="V35" s="165">
        <v>0</v>
      </c>
      <c r="W35" s="55"/>
      <c r="X35" s="2"/>
      <c r="Y35" s="2"/>
      <c r="Z35" s="2"/>
      <c r="AA35" s="2"/>
      <c r="AB35" s="2"/>
      <c r="AC35" s="2"/>
      <c r="AD35" s="2"/>
      <c r="AE35" s="2"/>
    </row>
    <row r="36" spans="1:31" ht="12.75" hidden="1" customHeight="1" x14ac:dyDescent="0.2">
      <c r="A36" s="53" t="s">
        <v>131</v>
      </c>
      <c r="B36" s="164">
        <f t="shared" ref="B36:E36" si="27">F36+L36+R36</f>
        <v>348</v>
      </c>
      <c r="C36" s="164">
        <f t="shared" si="27"/>
        <v>348</v>
      </c>
      <c r="D36" s="164">
        <f t="shared" si="27"/>
        <v>336</v>
      </c>
      <c r="E36" s="164">
        <f t="shared" si="27"/>
        <v>1</v>
      </c>
      <c r="F36" s="165">
        <v>330</v>
      </c>
      <c r="G36" s="165">
        <v>330</v>
      </c>
      <c r="H36" s="165">
        <v>318</v>
      </c>
      <c r="I36" s="165">
        <v>1</v>
      </c>
      <c r="J36" s="165">
        <v>5</v>
      </c>
      <c r="K36" s="165">
        <v>18</v>
      </c>
      <c r="L36" s="165">
        <v>18</v>
      </c>
      <c r="M36" s="165">
        <v>18</v>
      </c>
      <c r="N36" s="165">
        <v>18</v>
      </c>
      <c r="O36" s="165">
        <v>0</v>
      </c>
      <c r="P36" s="165">
        <v>0</v>
      </c>
      <c r="Q36" s="165">
        <v>0</v>
      </c>
      <c r="R36" s="165">
        <v>0</v>
      </c>
      <c r="S36" s="165">
        <v>0</v>
      </c>
      <c r="T36" s="165">
        <v>0</v>
      </c>
      <c r="U36" s="165">
        <v>0</v>
      </c>
      <c r="V36" s="165">
        <v>0</v>
      </c>
      <c r="W36" s="55"/>
      <c r="X36" s="2"/>
      <c r="Y36" s="2"/>
      <c r="Z36" s="2"/>
      <c r="AA36" s="2"/>
      <c r="AB36" s="2"/>
      <c r="AC36" s="2"/>
      <c r="AD36" s="2"/>
      <c r="AE36" s="2"/>
    </row>
    <row r="37" spans="1:31" ht="12.75" hidden="1" customHeight="1" x14ac:dyDescent="0.2">
      <c r="A37" s="53" t="s">
        <v>132</v>
      </c>
      <c r="B37" s="164">
        <f t="shared" ref="B37:E37" si="28">F37+L37+R37</f>
        <v>106</v>
      </c>
      <c r="C37" s="164">
        <f t="shared" si="28"/>
        <v>112</v>
      </c>
      <c r="D37" s="164">
        <f t="shared" si="28"/>
        <v>106</v>
      </c>
      <c r="E37" s="164">
        <f t="shared" si="28"/>
        <v>0</v>
      </c>
      <c r="F37" s="165">
        <v>100</v>
      </c>
      <c r="G37" s="165">
        <v>100</v>
      </c>
      <c r="H37" s="165">
        <v>100</v>
      </c>
      <c r="I37" s="165">
        <v>0</v>
      </c>
      <c r="J37" s="165">
        <v>0</v>
      </c>
      <c r="K37" s="165">
        <v>38</v>
      </c>
      <c r="L37" s="165">
        <v>6</v>
      </c>
      <c r="M37" s="165">
        <v>12</v>
      </c>
      <c r="N37" s="165">
        <v>6</v>
      </c>
      <c r="O37" s="165">
        <v>0</v>
      </c>
      <c r="P37" s="165">
        <v>0</v>
      </c>
      <c r="Q37" s="165">
        <v>0</v>
      </c>
      <c r="R37" s="165">
        <v>0</v>
      </c>
      <c r="S37" s="165">
        <v>0</v>
      </c>
      <c r="T37" s="165">
        <v>0</v>
      </c>
      <c r="U37" s="165">
        <v>0</v>
      </c>
      <c r="V37" s="165">
        <v>0</v>
      </c>
      <c r="W37" s="55"/>
      <c r="X37" s="2"/>
      <c r="Y37" s="2"/>
      <c r="Z37" s="2"/>
      <c r="AA37" s="2"/>
      <c r="AB37" s="2"/>
      <c r="AC37" s="2"/>
      <c r="AD37" s="2"/>
      <c r="AE37" s="2"/>
    </row>
    <row r="38" spans="1:31" ht="12.75" hidden="1" customHeight="1" x14ac:dyDescent="0.25">
      <c r="A38" s="53" t="s">
        <v>133</v>
      </c>
      <c r="B38" s="164">
        <f t="shared" ref="B38:E38" si="29">F38+L38+R38</f>
        <v>66</v>
      </c>
      <c r="C38" s="164">
        <f t="shared" si="29"/>
        <v>67</v>
      </c>
      <c r="D38" s="164">
        <f t="shared" si="29"/>
        <v>66</v>
      </c>
      <c r="E38" s="164">
        <f t="shared" si="29"/>
        <v>0</v>
      </c>
      <c r="F38" s="180">
        <v>56</v>
      </c>
      <c r="G38" s="180">
        <v>56</v>
      </c>
      <c r="H38" s="180">
        <v>56</v>
      </c>
      <c r="I38" s="180">
        <v>0</v>
      </c>
      <c r="J38" s="180">
        <v>0</v>
      </c>
      <c r="K38" s="180">
        <v>34</v>
      </c>
      <c r="L38" s="180">
        <v>10</v>
      </c>
      <c r="M38" s="180">
        <v>11</v>
      </c>
      <c r="N38" s="180">
        <v>10</v>
      </c>
      <c r="O38" s="180">
        <v>0</v>
      </c>
      <c r="P38" s="180">
        <v>0</v>
      </c>
      <c r="Q38" s="180">
        <v>0</v>
      </c>
      <c r="R38" s="180">
        <v>0</v>
      </c>
      <c r="S38" s="180">
        <v>0</v>
      </c>
      <c r="T38" s="180">
        <v>0</v>
      </c>
      <c r="U38" s="180">
        <v>0</v>
      </c>
      <c r="V38" s="180">
        <v>0</v>
      </c>
      <c r="W38" s="55"/>
      <c r="X38" s="2"/>
      <c r="Y38" s="2"/>
      <c r="Z38" s="2"/>
      <c r="AA38" s="2"/>
      <c r="AB38" s="2"/>
      <c r="AC38" s="2"/>
      <c r="AD38" s="2"/>
      <c r="AE38" s="2"/>
    </row>
    <row r="39" spans="1:31" ht="12.75" hidden="1" customHeight="1" x14ac:dyDescent="0.2">
      <c r="A39" s="53" t="s">
        <v>134</v>
      </c>
      <c r="B39" s="164">
        <f t="shared" ref="B39:E39" si="30">F39+L39+R39</f>
        <v>93</v>
      </c>
      <c r="C39" s="164">
        <f t="shared" si="30"/>
        <v>93</v>
      </c>
      <c r="D39" s="164">
        <f t="shared" si="30"/>
        <v>93</v>
      </c>
      <c r="E39" s="164">
        <f t="shared" si="30"/>
        <v>0</v>
      </c>
      <c r="F39" s="165">
        <v>83</v>
      </c>
      <c r="G39" s="165">
        <v>83</v>
      </c>
      <c r="H39" s="165">
        <v>83</v>
      </c>
      <c r="I39" s="165">
        <v>0</v>
      </c>
      <c r="J39" s="165">
        <v>0</v>
      </c>
      <c r="K39" s="165">
        <v>38</v>
      </c>
      <c r="L39" s="165">
        <v>10</v>
      </c>
      <c r="M39" s="165">
        <v>10</v>
      </c>
      <c r="N39" s="165">
        <v>10</v>
      </c>
      <c r="O39" s="165">
        <v>0</v>
      </c>
      <c r="P39" s="165">
        <v>0</v>
      </c>
      <c r="Q39" s="165">
        <v>0</v>
      </c>
      <c r="R39" s="165">
        <v>0</v>
      </c>
      <c r="S39" s="165">
        <v>0</v>
      </c>
      <c r="T39" s="165">
        <v>0</v>
      </c>
      <c r="U39" s="165">
        <v>0</v>
      </c>
      <c r="V39" s="165">
        <v>0</v>
      </c>
      <c r="W39" s="55"/>
      <c r="X39" s="2"/>
      <c r="Y39" s="2"/>
      <c r="Z39" s="2"/>
      <c r="AA39" s="2"/>
      <c r="AB39" s="2"/>
      <c r="AC39" s="2"/>
      <c r="AD39" s="2"/>
      <c r="AE39" s="2"/>
    </row>
    <row r="40" spans="1:31" ht="12.75" hidden="1" customHeight="1" x14ac:dyDescent="0.2">
      <c r="A40" s="53" t="s">
        <v>135</v>
      </c>
      <c r="B40" s="164">
        <f t="shared" ref="B40:E40" si="31">F40+L40+R40</f>
        <v>33</v>
      </c>
      <c r="C40" s="164">
        <f t="shared" si="31"/>
        <v>33</v>
      </c>
      <c r="D40" s="164">
        <f t="shared" si="31"/>
        <v>33</v>
      </c>
      <c r="E40" s="164">
        <f t="shared" si="31"/>
        <v>0</v>
      </c>
      <c r="F40" s="165">
        <v>32</v>
      </c>
      <c r="G40" s="165">
        <v>32</v>
      </c>
      <c r="H40" s="165">
        <v>32</v>
      </c>
      <c r="I40" s="165">
        <v>0</v>
      </c>
      <c r="J40" s="165">
        <v>0</v>
      </c>
      <c r="K40" s="165">
        <v>31</v>
      </c>
      <c r="L40" s="165">
        <v>1</v>
      </c>
      <c r="M40" s="165">
        <v>1</v>
      </c>
      <c r="N40" s="165">
        <v>1</v>
      </c>
      <c r="O40" s="165">
        <v>0</v>
      </c>
      <c r="P40" s="165">
        <v>0</v>
      </c>
      <c r="Q40" s="165">
        <v>0</v>
      </c>
      <c r="R40" s="165">
        <v>0</v>
      </c>
      <c r="S40" s="165">
        <v>0</v>
      </c>
      <c r="T40" s="165">
        <v>0</v>
      </c>
      <c r="U40" s="165">
        <v>0</v>
      </c>
      <c r="V40" s="165">
        <v>0</v>
      </c>
      <c r="W40" s="55"/>
      <c r="X40" s="2"/>
      <c r="Y40" s="2"/>
      <c r="Z40" s="2"/>
      <c r="AA40" s="2"/>
      <c r="AB40" s="2"/>
      <c r="AC40" s="2"/>
      <c r="AD40" s="2"/>
      <c r="AE40" s="2"/>
    </row>
    <row r="41" spans="1:31" ht="12.75" hidden="1" customHeight="1" x14ac:dyDescent="0.2">
      <c r="A41" s="53" t="s">
        <v>136</v>
      </c>
      <c r="B41" s="164">
        <f t="shared" ref="B41:E41" si="32">F41+L41+R41</f>
        <v>240</v>
      </c>
      <c r="C41" s="164">
        <f t="shared" si="32"/>
        <v>249</v>
      </c>
      <c r="D41" s="164">
        <f t="shared" si="32"/>
        <v>240</v>
      </c>
      <c r="E41" s="164">
        <f t="shared" si="32"/>
        <v>0</v>
      </c>
      <c r="F41" s="165">
        <v>180</v>
      </c>
      <c r="G41" s="165">
        <v>181</v>
      </c>
      <c r="H41" s="165">
        <v>180</v>
      </c>
      <c r="I41" s="165">
        <v>0</v>
      </c>
      <c r="J41" s="165">
        <v>0</v>
      </c>
      <c r="K41" s="165">
        <v>31</v>
      </c>
      <c r="L41" s="165">
        <v>40</v>
      </c>
      <c r="M41" s="165">
        <v>43</v>
      </c>
      <c r="N41" s="165">
        <v>40</v>
      </c>
      <c r="O41" s="165">
        <v>0</v>
      </c>
      <c r="P41" s="165">
        <v>0</v>
      </c>
      <c r="Q41" s="165">
        <v>18</v>
      </c>
      <c r="R41" s="165">
        <v>20</v>
      </c>
      <c r="S41" s="165">
        <v>25</v>
      </c>
      <c r="T41" s="165">
        <v>20</v>
      </c>
      <c r="U41" s="165">
        <v>0</v>
      </c>
      <c r="V41" s="165">
        <v>0</v>
      </c>
      <c r="W41" s="55"/>
      <c r="X41" s="2"/>
      <c r="Y41" s="2"/>
      <c r="Z41" s="2"/>
      <c r="AA41" s="2"/>
      <c r="AB41" s="2"/>
      <c r="AC41" s="2"/>
      <c r="AD41" s="2"/>
      <c r="AE41" s="2"/>
    </row>
    <row r="42" spans="1:31" ht="12.75" hidden="1" customHeight="1" x14ac:dyDescent="0.2">
      <c r="A42" s="53" t="s">
        <v>137</v>
      </c>
      <c r="B42" s="164">
        <f t="shared" ref="B42:E42" si="33">F42+L42+R42</f>
        <v>79</v>
      </c>
      <c r="C42" s="164">
        <f t="shared" si="33"/>
        <v>86</v>
      </c>
      <c r="D42" s="164">
        <f t="shared" si="33"/>
        <v>79</v>
      </c>
      <c r="E42" s="164">
        <f t="shared" si="33"/>
        <v>1</v>
      </c>
      <c r="F42" s="165">
        <v>57</v>
      </c>
      <c r="G42" s="165">
        <v>57</v>
      </c>
      <c r="H42" s="165">
        <v>57</v>
      </c>
      <c r="I42" s="165">
        <v>0</v>
      </c>
      <c r="J42" s="165">
        <v>0</v>
      </c>
      <c r="K42" s="165">
        <v>31</v>
      </c>
      <c r="L42" s="165">
        <v>11</v>
      </c>
      <c r="M42" s="165">
        <v>13</v>
      </c>
      <c r="N42" s="165">
        <v>11</v>
      </c>
      <c r="O42" s="165">
        <v>0</v>
      </c>
      <c r="P42" s="165">
        <v>0</v>
      </c>
      <c r="Q42" s="165">
        <v>11</v>
      </c>
      <c r="R42" s="165">
        <v>11</v>
      </c>
      <c r="S42" s="165">
        <v>16</v>
      </c>
      <c r="T42" s="165">
        <v>11</v>
      </c>
      <c r="U42" s="165">
        <v>1</v>
      </c>
      <c r="V42" s="165">
        <v>5</v>
      </c>
      <c r="W42" s="55"/>
      <c r="X42" s="2"/>
      <c r="Y42" s="2"/>
      <c r="Z42" s="2"/>
      <c r="AA42" s="2"/>
      <c r="AB42" s="2"/>
      <c r="AC42" s="2"/>
      <c r="AD42" s="2"/>
      <c r="AE42" s="2"/>
    </row>
    <row r="43" spans="1:31" ht="12.75" hidden="1" customHeight="1" x14ac:dyDescent="0.2">
      <c r="A43" s="53" t="s">
        <v>138</v>
      </c>
      <c r="B43" s="164">
        <f t="shared" ref="B43:E43" si="34">F43+L43+R43</f>
        <v>67</v>
      </c>
      <c r="C43" s="164">
        <f t="shared" si="34"/>
        <v>67</v>
      </c>
      <c r="D43" s="164">
        <f t="shared" si="34"/>
        <v>67</v>
      </c>
      <c r="E43" s="164">
        <f t="shared" si="34"/>
        <v>0</v>
      </c>
      <c r="F43" s="165">
        <v>59</v>
      </c>
      <c r="G43" s="165">
        <v>59</v>
      </c>
      <c r="H43" s="165">
        <v>59</v>
      </c>
      <c r="I43" s="165">
        <v>0</v>
      </c>
      <c r="J43" s="165">
        <v>0</v>
      </c>
      <c r="K43" s="165">
        <v>31</v>
      </c>
      <c r="L43" s="165">
        <v>8</v>
      </c>
      <c r="M43" s="165">
        <v>8</v>
      </c>
      <c r="N43" s="165">
        <v>8</v>
      </c>
      <c r="O43" s="165">
        <v>0</v>
      </c>
      <c r="P43" s="165">
        <v>0</v>
      </c>
      <c r="Q43" s="165">
        <v>0</v>
      </c>
      <c r="R43" s="165">
        <v>0</v>
      </c>
      <c r="S43" s="165">
        <v>0</v>
      </c>
      <c r="T43" s="165">
        <v>0</v>
      </c>
      <c r="U43" s="165">
        <v>0</v>
      </c>
      <c r="V43" s="165">
        <v>0</v>
      </c>
      <c r="W43" s="55"/>
      <c r="X43" s="2"/>
      <c r="Y43" s="2"/>
      <c r="Z43" s="2"/>
      <c r="AA43" s="2"/>
      <c r="AB43" s="2"/>
      <c r="AC43" s="2"/>
      <c r="AD43" s="2"/>
      <c r="AE43" s="2"/>
    </row>
    <row r="44" spans="1:31" ht="12.75" hidden="1" customHeight="1" x14ac:dyDescent="0.2">
      <c r="A44" s="53" t="s">
        <v>139</v>
      </c>
      <c r="B44" s="164">
        <f t="shared" ref="B44:E44" si="35">F44+L44+R44</f>
        <v>106</v>
      </c>
      <c r="C44" s="164">
        <f t="shared" si="35"/>
        <v>101</v>
      </c>
      <c r="D44" s="164">
        <f t="shared" si="35"/>
        <v>55</v>
      </c>
      <c r="E44" s="164">
        <f t="shared" si="35"/>
        <v>0</v>
      </c>
      <c r="F44" s="165">
        <v>90</v>
      </c>
      <c r="G44" s="165">
        <v>90</v>
      </c>
      <c r="H44" s="165">
        <v>51</v>
      </c>
      <c r="I44" s="165">
        <v>0</v>
      </c>
      <c r="J44" s="165">
        <v>0</v>
      </c>
      <c r="K44" s="165">
        <v>33</v>
      </c>
      <c r="L44" s="165">
        <v>16</v>
      </c>
      <c r="M44" s="165">
        <v>11</v>
      </c>
      <c r="N44" s="165">
        <v>4</v>
      </c>
      <c r="O44" s="165">
        <v>0</v>
      </c>
      <c r="P44" s="165">
        <v>0</v>
      </c>
      <c r="Q44" s="165">
        <v>0</v>
      </c>
      <c r="R44" s="165">
        <v>0</v>
      </c>
      <c r="S44" s="165">
        <v>0</v>
      </c>
      <c r="T44" s="165">
        <v>0</v>
      </c>
      <c r="U44" s="165">
        <v>0</v>
      </c>
      <c r="V44" s="165">
        <v>0</v>
      </c>
      <c r="W44" s="55"/>
      <c r="X44" s="2"/>
      <c r="Y44" s="2"/>
      <c r="Z44" s="2"/>
      <c r="AA44" s="2"/>
      <c r="AB44" s="2"/>
      <c r="AC44" s="2"/>
      <c r="AD44" s="2"/>
      <c r="AE44" s="2"/>
    </row>
    <row r="45" spans="1:31" ht="12.75" hidden="1" customHeight="1" x14ac:dyDescent="0.2">
      <c r="A45" s="53" t="s">
        <v>140</v>
      </c>
      <c r="B45" s="164">
        <f t="shared" ref="B45:E45" si="36">F45+L45+R45</f>
        <v>97</v>
      </c>
      <c r="C45" s="164">
        <f t="shared" si="36"/>
        <v>85</v>
      </c>
      <c r="D45" s="164">
        <f t="shared" si="36"/>
        <v>83</v>
      </c>
      <c r="E45" s="164">
        <f t="shared" si="36"/>
        <v>0</v>
      </c>
      <c r="F45" s="165">
        <v>80</v>
      </c>
      <c r="G45" s="165">
        <v>68</v>
      </c>
      <c r="H45" s="165">
        <v>68</v>
      </c>
      <c r="I45" s="165">
        <v>0</v>
      </c>
      <c r="J45" s="165">
        <v>0</v>
      </c>
      <c r="K45" s="165">
        <v>14</v>
      </c>
      <c r="L45" s="165">
        <v>14</v>
      </c>
      <c r="M45" s="165">
        <v>12</v>
      </c>
      <c r="N45" s="165">
        <v>12</v>
      </c>
      <c r="O45" s="165">
        <v>0</v>
      </c>
      <c r="P45" s="165">
        <v>0</v>
      </c>
      <c r="Q45" s="165">
        <v>3</v>
      </c>
      <c r="R45" s="165">
        <v>3</v>
      </c>
      <c r="S45" s="165">
        <v>5</v>
      </c>
      <c r="T45" s="165">
        <v>3</v>
      </c>
      <c r="U45" s="165">
        <v>0</v>
      </c>
      <c r="V45" s="165">
        <v>0</v>
      </c>
      <c r="W45" s="55"/>
      <c r="X45" s="2"/>
      <c r="Y45" s="2"/>
      <c r="Z45" s="2"/>
      <c r="AA45" s="2"/>
      <c r="AB45" s="2"/>
      <c r="AC45" s="2"/>
      <c r="AD45" s="2"/>
      <c r="AE45" s="2"/>
    </row>
    <row r="46" spans="1:31" ht="12.75" hidden="1" customHeight="1" x14ac:dyDescent="0.2">
      <c r="A46" s="53" t="s">
        <v>141</v>
      </c>
      <c r="B46" s="164">
        <f t="shared" ref="B46:E46" si="37">F46+L46+R46</f>
        <v>184</v>
      </c>
      <c r="C46" s="164">
        <f t="shared" si="37"/>
        <v>181</v>
      </c>
      <c r="D46" s="164">
        <f t="shared" si="37"/>
        <v>172</v>
      </c>
      <c r="E46" s="164">
        <f t="shared" si="37"/>
        <v>0</v>
      </c>
      <c r="F46" s="165">
        <v>160</v>
      </c>
      <c r="G46" s="165">
        <v>157</v>
      </c>
      <c r="H46" s="165">
        <v>157</v>
      </c>
      <c r="I46" s="165">
        <v>0</v>
      </c>
      <c r="J46" s="165">
        <v>0</v>
      </c>
      <c r="K46" s="165">
        <v>30</v>
      </c>
      <c r="L46" s="165">
        <v>12</v>
      </c>
      <c r="M46" s="165">
        <v>12</v>
      </c>
      <c r="N46" s="165">
        <v>12</v>
      </c>
      <c r="O46" s="165">
        <v>0</v>
      </c>
      <c r="P46" s="165">
        <v>0</v>
      </c>
      <c r="Q46" s="165">
        <v>12</v>
      </c>
      <c r="R46" s="165">
        <v>12</v>
      </c>
      <c r="S46" s="165">
        <v>12</v>
      </c>
      <c r="T46" s="165">
        <v>3</v>
      </c>
      <c r="U46" s="165">
        <v>0</v>
      </c>
      <c r="V46" s="165">
        <v>0</v>
      </c>
      <c r="W46" s="55"/>
      <c r="X46" s="2"/>
      <c r="Y46" s="2"/>
      <c r="Z46" s="2"/>
      <c r="AA46" s="2"/>
      <c r="AB46" s="2"/>
      <c r="AC46" s="2"/>
      <c r="AD46" s="2"/>
      <c r="AE46" s="2"/>
    </row>
    <row r="47" spans="1:31" ht="12.75" hidden="1" customHeight="1" x14ac:dyDescent="0.2">
      <c r="A47" s="53" t="s">
        <v>142</v>
      </c>
      <c r="B47" s="164">
        <f t="shared" ref="B47:E47" si="38">F47+L47+R47</f>
        <v>102</v>
      </c>
      <c r="C47" s="164">
        <f t="shared" si="38"/>
        <v>95</v>
      </c>
      <c r="D47" s="164">
        <f t="shared" si="38"/>
        <v>58</v>
      </c>
      <c r="E47" s="164">
        <f t="shared" si="38"/>
        <v>0</v>
      </c>
      <c r="F47" s="165">
        <v>85</v>
      </c>
      <c r="G47" s="165">
        <v>78</v>
      </c>
      <c r="H47" s="165">
        <v>41</v>
      </c>
      <c r="I47" s="165">
        <v>0</v>
      </c>
      <c r="J47" s="165">
        <v>0</v>
      </c>
      <c r="K47" s="165">
        <v>36</v>
      </c>
      <c r="L47" s="165">
        <v>15</v>
      </c>
      <c r="M47" s="165">
        <v>15</v>
      </c>
      <c r="N47" s="165">
        <v>15</v>
      </c>
      <c r="O47" s="165">
        <v>0</v>
      </c>
      <c r="P47" s="165">
        <v>0</v>
      </c>
      <c r="Q47" s="165">
        <v>2</v>
      </c>
      <c r="R47" s="165">
        <v>2</v>
      </c>
      <c r="S47" s="165">
        <v>2</v>
      </c>
      <c r="T47" s="165">
        <v>2</v>
      </c>
      <c r="U47" s="165">
        <v>0</v>
      </c>
      <c r="V47" s="165">
        <v>0</v>
      </c>
      <c r="W47" s="55"/>
      <c r="X47" s="2"/>
      <c r="Y47" s="2"/>
      <c r="Z47" s="2"/>
      <c r="AA47" s="2"/>
      <c r="AB47" s="2"/>
      <c r="AC47" s="2"/>
      <c r="AD47" s="2"/>
      <c r="AE47" s="2"/>
    </row>
    <row r="48" spans="1:31" ht="12.75" hidden="1" customHeight="1" x14ac:dyDescent="0.2">
      <c r="A48" s="53" t="s">
        <v>143</v>
      </c>
      <c r="B48" s="164">
        <f t="shared" ref="B48:E48" si="39">F48+L48+R48</f>
        <v>186</v>
      </c>
      <c r="C48" s="164">
        <f t="shared" si="39"/>
        <v>186</v>
      </c>
      <c r="D48" s="164">
        <f t="shared" si="39"/>
        <v>32</v>
      </c>
      <c r="E48" s="164">
        <f t="shared" si="39"/>
        <v>0</v>
      </c>
      <c r="F48" s="165">
        <v>161</v>
      </c>
      <c r="G48" s="165">
        <v>161</v>
      </c>
      <c r="H48" s="165">
        <v>32</v>
      </c>
      <c r="I48" s="165">
        <v>0</v>
      </c>
      <c r="J48" s="165">
        <v>0</v>
      </c>
      <c r="K48" s="165">
        <v>25</v>
      </c>
      <c r="L48" s="165">
        <v>25</v>
      </c>
      <c r="M48" s="165">
        <v>25</v>
      </c>
      <c r="N48" s="165">
        <v>0</v>
      </c>
      <c r="O48" s="165">
        <v>0</v>
      </c>
      <c r="P48" s="165">
        <v>0</v>
      </c>
      <c r="Q48" s="165">
        <v>0</v>
      </c>
      <c r="R48" s="165">
        <v>0</v>
      </c>
      <c r="S48" s="165">
        <v>0</v>
      </c>
      <c r="T48" s="165">
        <v>0</v>
      </c>
      <c r="U48" s="165">
        <v>0</v>
      </c>
      <c r="V48" s="165">
        <v>0</v>
      </c>
      <c r="W48" s="55"/>
      <c r="X48" s="2"/>
      <c r="Y48" s="2"/>
      <c r="Z48" s="2"/>
      <c r="AA48" s="2"/>
      <c r="AB48" s="2"/>
      <c r="AC48" s="2"/>
      <c r="AD48" s="2"/>
      <c r="AE48" s="2"/>
    </row>
    <row r="49" spans="1:31" ht="12.75" hidden="1" customHeight="1" x14ac:dyDescent="0.2">
      <c r="A49" s="53" t="s">
        <v>144</v>
      </c>
      <c r="B49" s="164">
        <f t="shared" ref="B49:E49" si="40">F49+L49+R49</f>
        <v>32</v>
      </c>
      <c r="C49" s="164">
        <f t="shared" si="40"/>
        <v>32</v>
      </c>
      <c r="D49" s="164">
        <f t="shared" si="40"/>
        <v>32</v>
      </c>
      <c r="E49" s="164">
        <f t="shared" si="40"/>
        <v>0</v>
      </c>
      <c r="F49" s="165">
        <v>29</v>
      </c>
      <c r="G49" s="165">
        <v>29</v>
      </c>
      <c r="H49" s="165">
        <v>29</v>
      </c>
      <c r="I49" s="165">
        <v>0</v>
      </c>
      <c r="J49" s="165">
        <v>0</v>
      </c>
      <c r="K49" s="165">
        <v>3</v>
      </c>
      <c r="L49" s="165">
        <v>3</v>
      </c>
      <c r="M49" s="165">
        <v>3</v>
      </c>
      <c r="N49" s="165">
        <v>3</v>
      </c>
      <c r="O49" s="165">
        <v>0</v>
      </c>
      <c r="P49" s="165">
        <v>0</v>
      </c>
      <c r="Q49" s="165">
        <v>0</v>
      </c>
      <c r="R49" s="165">
        <v>0</v>
      </c>
      <c r="S49" s="165">
        <v>0</v>
      </c>
      <c r="T49" s="165">
        <v>0</v>
      </c>
      <c r="U49" s="165">
        <v>0</v>
      </c>
      <c r="V49" s="165">
        <v>0</v>
      </c>
      <c r="W49" s="55">
        <v>0</v>
      </c>
      <c r="X49" s="2"/>
      <c r="Y49" s="2"/>
      <c r="Z49" s="2"/>
      <c r="AA49" s="2"/>
      <c r="AB49" s="2"/>
      <c r="AC49" s="2"/>
      <c r="AD49" s="2"/>
      <c r="AE49" s="2"/>
    </row>
    <row r="50" spans="1:31" ht="12.75" hidden="1" customHeight="1" x14ac:dyDescent="0.2">
      <c r="A50" s="53" t="s">
        <v>145</v>
      </c>
      <c r="B50" s="164">
        <f t="shared" ref="B50:E50" si="41">F50+L50+R50</f>
        <v>50</v>
      </c>
      <c r="C50" s="164">
        <f t="shared" si="41"/>
        <v>52</v>
      </c>
      <c r="D50" s="164">
        <f t="shared" si="41"/>
        <v>50</v>
      </c>
      <c r="E50" s="164">
        <f t="shared" si="41"/>
        <v>0</v>
      </c>
      <c r="F50" s="165">
        <v>39</v>
      </c>
      <c r="G50" s="165">
        <v>41</v>
      </c>
      <c r="H50" s="165">
        <v>39</v>
      </c>
      <c r="I50" s="165">
        <v>0</v>
      </c>
      <c r="J50" s="165">
        <v>0</v>
      </c>
      <c r="K50" s="165">
        <v>31</v>
      </c>
      <c r="L50" s="165">
        <v>11</v>
      </c>
      <c r="M50" s="165">
        <v>11</v>
      </c>
      <c r="N50" s="165">
        <v>11</v>
      </c>
      <c r="O50" s="165">
        <v>0</v>
      </c>
      <c r="P50" s="165">
        <v>0</v>
      </c>
      <c r="Q50" s="165">
        <v>0</v>
      </c>
      <c r="R50" s="165">
        <v>0</v>
      </c>
      <c r="S50" s="165">
        <v>0</v>
      </c>
      <c r="T50" s="165">
        <v>0</v>
      </c>
      <c r="U50" s="165">
        <v>0</v>
      </c>
      <c r="V50" s="165">
        <v>0</v>
      </c>
      <c r="W50" s="55"/>
      <c r="X50" s="2"/>
      <c r="Y50" s="2"/>
      <c r="Z50" s="2"/>
      <c r="AA50" s="2"/>
      <c r="AB50" s="2"/>
      <c r="AC50" s="2"/>
      <c r="AD50" s="2"/>
      <c r="AE50" s="2"/>
    </row>
    <row r="51" spans="1:31" ht="12.75" hidden="1" customHeight="1" x14ac:dyDescent="0.2">
      <c r="A51" s="53" t="s">
        <v>146</v>
      </c>
      <c r="B51" s="164">
        <f t="shared" ref="B51:E51" si="42">F51+L51+R51</f>
        <v>79</v>
      </c>
      <c r="C51" s="164">
        <f t="shared" si="42"/>
        <v>88</v>
      </c>
      <c r="D51" s="164">
        <f t="shared" si="42"/>
        <v>80</v>
      </c>
      <c r="E51" s="164">
        <f t="shared" si="42"/>
        <v>0</v>
      </c>
      <c r="F51" s="165">
        <v>70</v>
      </c>
      <c r="G51" s="165">
        <v>77</v>
      </c>
      <c r="H51" s="165">
        <v>70</v>
      </c>
      <c r="I51" s="165">
        <v>0</v>
      </c>
      <c r="J51" s="165">
        <v>0</v>
      </c>
      <c r="K51" s="165">
        <v>33</v>
      </c>
      <c r="L51" s="165">
        <v>8</v>
      </c>
      <c r="M51" s="165">
        <v>8</v>
      </c>
      <c r="N51" s="165">
        <v>9</v>
      </c>
      <c r="O51" s="165">
        <v>0</v>
      </c>
      <c r="P51" s="165">
        <v>0</v>
      </c>
      <c r="Q51" s="165">
        <v>1</v>
      </c>
      <c r="R51" s="165">
        <v>1</v>
      </c>
      <c r="S51" s="165">
        <v>3</v>
      </c>
      <c r="T51" s="165">
        <v>1</v>
      </c>
      <c r="U51" s="165">
        <v>0</v>
      </c>
      <c r="V51" s="165">
        <v>0</v>
      </c>
      <c r="W51" s="55"/>
      <c r="X51" s="2"/>
      <c r="Y51" s="2"/>
      <c r="Z51" s="2"/>
      <c r="AA51" s="2"/>
      <c r="AB51" s="2"/>
      <c r="AC51" s="2"/>
      <c r="AD51" s="2"/>
      <c r="AE51" s="2"/>
    </row>
    <row r="52" spans="1:31" ht="12.75" hidden="1" customHeight="1" x14ac:dyDescent="0.2">
      <c r="A52" s="53" t="s">
        <v>147</v>
      </c>
      <c r="B52" s="164">
        <f t="shared" ref="B52:E52" si="43">F52+L52+R52</f>
        <v>59</v>
      </c>
      <c r="C52" s="164">
        <f t="shared" si="43"/>
        <v>74</v>
      </c>
      <c r="D52" s="164">
        <f t="shared" si="43"/>
        <v>59</v>
      </c>
      <c r="E52" s="164">
        <f t="shared" si="43"/>
        <v>1</v>
      </c>
      <c r="F52" s="165">
        <v>54</v>
      </c>
      <c r="G52" s="165">
        <v>54</v>
      </c>
      <c r="H52" s="165">
        <v>54</v>
      </c>
      <c r="I52" s="165">
        <v>0</v>
      </c>
      <c r="J52" s="165">
        <v>0</v>
      </c>
      <c r="K52" s="165">
        <v>48</v>
      </c>
      <c r="L52" s="165">
        <v>2</v>
      </c>
      <c r="M52" s="165">
        <v>2</v>
      </c>
      <c r="N52" s="165">
        <v>2</v>
      </c>
      <c r="O52" s="165">
        <v>0</v>
      </c>
      <c r="P52" s="165">
        <v>0</v>
      </c>
      <c r="Q52" s="165">
        <v>3</v>
      </c>
      <c r="R52" s="165">
        <v>3</v>
      </c>
      <c r="S52" s="165">
        <v>18</v>
      </c>
      <c r="T52" s="165">
        <v>3</v>
      </c>
      <c r="U52" s="165">
        <v>1</v>
      </c>
      <c r="V52" s="165">
        <v>15</v>
      </c>
      <c r="W52" s="55"/>
      <c r="X52" s="2"/>
      <c r="Y52" s="2"/>
      <c r="Z52" s="2"/>
      <c r="AA52" s="2"/>
      <c r="AB52" s="2"/>
      <c r="AC52" s="2"/>
      <c r="AD52" s="2"/>
      <c r="AE52" s="2"/>
    </row>
    <row r="53" spans="1:31" ht="12.75" hidden="1" customHeight="1" x14ac:dyDescent="0.2">
      <c r="A53" s="53" t="s">
        <v>148</v>
      </c>
      <c r="B53" s="164">
        <f t="shared" ref="B53:E53" si="44">F53+L53+R53</f>
        <v>88</v>
      </c>
      <c r="C53" s="164">
        <f t="shared" si="44"/>
        <v>94</v>
      </c>
      <c r="D53" s="164">
        <f t="shared" si="44"/>
        <v>88</v>
      </c>
      <c r="E53" s="164">
        <f t="shared" si="44"/>
        <v>0</v>
      </c>
      <c r="F53" s="165">
        <v>72</v>
      </c>
      <c r="G53" s="165">
        <v>72</v>
      </c>
      <c r="H53" s="165">
        <v>72</v>
      </c>
      <c r="I53" s="165">
        <v>0</v>
      </c>
      <c r="J53" s="165">
        <v>0</v>
      </c>
      <c r="K53" s="165">
        <v>18</v>
      </c>
      <c r="L53" s="165">
        <v>14</v>
      </c>
      <c r="M53" s="165">
        <v>20</v>
      </c>
      <c r="N53" s="165">
        <v>14</v>
      </c>
      <c r="O53" s="165">
        <v>0</v>
      </c>
      <c r="P53" s="165">
        <v>0</v>
      </c>
      <c r="Q53" s="165">
        <v>2</v>
      </c>
      <c r="R53" s="165">
        <v>2</v>
      </c>
      <c r="S53" s="165">
        <v>2</v>
      </c>
      <c r="T53" s="165">
        <v>2</v>
      </c>
      <c r="U53" s="165">
        <v>0</v>
      </c>
      <c r="V53" s="165">
        <v>0</v>
      </c>
      <c r="W53" s="55"/>
      <c r="X53" s="2"/>
      <c r="Y53" s="2"/>
      <c r="Z53" s="2"/>
      <c r="AA53" s="2"/>
      <c r="AB53" s="2"/>
      <c r="AC53" s="2"/>
      <c r="AD53" s="2"/>
      <c r="AE53" s="2"/>
    </row>
    <row r="54" spans="1:31" ht="12.75" hidden="1" customHeight="1" x14ac:dyDescent="0.2">
      <c r="A54" s="53" t="s">
        <v>149</v>
      </c>
      <c r="B54" s="164">
        <f t="shared" ref="B54:E54" si="45">F54+L54+R54</f>
        <v>98</v>
      </c>
      <c r="C54" s="164">
        <f t="shared" si="45"/>
        <v>105</v>
      </c>
      <c r="D54" s="164">
        <f t="shared" si="45"/>
        <v>105</v>
      </c>
      <c r="E54" s="164">
        <f t="shared" si="45"/>
        <v>0</v>
      </c>
      <c r="F54" s="165">
        <v>79</v>
      </c>
      <c r="G54" s="165">
        <v>85</v>
      </c>
      <c r="H54" s="165">
        <v>85</v>
      </c>
      <c r="I54" s="165">
        <v>0</v>
      </c>
      <c r="J54" s="165">
        <v>0</v>
      </c>
      <c r="K54" s="165">
        <v>20</v>
      </c>
      <c r="L54" s="165">
        <v>19</v>
      </c>
      <c r="M54" s="165">
        <v>20</v>
      </c>
      <c r="N54" s="165">
        <v>20</v>
      </c>
      <c r="O54" s="165">
        <v>0</v>
      </c>
      <c r="P54" s="165">
        <v>0</v>
      </c>
      <c r="Q54" s="165">
        <v>0</v>
      </c>
      <c r="R54" s="165">
        <v>0</v>
      </c>
      <c r="S54" s="165">
        <v>0</v>
      </c>
      <c r="T54" s="165">
        <v>0</v>
      </c>
      <c r="U54" s="165">
        <v>0</v>
      </c>
      <c r="V54" s="165">
        <v>0</v>
      </c>
      <c r="W54" s="55"/>
      <c r="X54" s="2"/>
      <c r="Y54" s="2"/>
      <c r="Z54" s="2"/>
      <c r="AA54" s="2"/>
      <c r="AB54" s="2"/>
      <c r="AC54" s="2"/>
      <c r="AD54" s="2"/>
      <c r="AE54" s="2"/>
    </row>
    <row r="55" spans="1:31" ht="12.75" hidden="1" customHeight="1" x14ac:dyDescent="0.2">
      <c r="A55" s="53" t="s">
        <v>150</v>
      </c>
      <c r="B55" s="164">
        <f t="shared" ref="B55:E55" si="46">F55+L55+R55</f>
        <v>184</v>
      </c>
      <c r="C55" s="164">
        <f t="shared" si="46"/>
        <v>175</v>
      </c>
      <c r="D55" s="164">
        <f t="shared" si="46"/>
        <v>166</v>
      </c>
      <c r="E55" s="164">
        <f t="shared" si="46"/>
        <v>40</v>
      </c>
      <c r="F55" s="165">
        <v>100</v>
      </c>
      <c r="G55" s="165">
        <v>97</v>
      </c>
      <c r="H55" s="165">
        <v>86</v>
      </c>
      <c r="I55" s="165">
        <v>0</v>
      </c>
      <c r="J55" s="165">
        <v>0</v>
      </c>
      <c r="K55" s="165">
        <v>44</v>
      </c>
      <c r="L55" s="165">
        <v>44</v>
      </c>
      <c r="M55" s="165">
        <v>40</v>
      </c>
      <c r="N55" s="165">
        <v>40</v>
      </c>
      <c r="O55" s="165">
        <v>40</v>
      </c>
      <c r="P55" s="165">
        <v>0</v>
      </c>
      <c r="Q55" s="165">
        <v>40</v>
      </c>
      <c r="R55" s="165">
        <v>40</v>
      </c>
      <c r="S55" s="165">
        <v>38</v>
      </c>
      <c r="T55" s="165">
        <v>40</v>
      </c>
      <c r="U55" s="165">
        <v>0</v>
      </c>
      <c r="V55" s="165">
        <v>0</v>
      </c>
      <c r="W55" s="55"/>
      <c r="X55" s="2"/>
      <c r="Y55" s="2"/>
      <c r="Z55" s="2"/>
      <c r="AA55" s="2"/>
      <c r="AB55" s="2"/>
      <c r="AC55" s="2"/>
      <c r="AD55" s="2"/>
      <c r="AE55" s="2"/>
    </row>
    <row r="56" spans="1:31" ht="12.75" hidden="1" customHeight="1" x14ac:dyDescent="0.2">
      <c r="A56" s="56" t="s">
        <v>151</v>
      </c>
      <c r="B56" s="166">
        <f t="shared" ref="B56:E56" si="47">F56+L56+R56</f>
        <v>0</v>
      </c>
      <c r="C56" s="166">
        <f t="shared" si="47"/>
        <v>0</v>
      </c>
      <c r="D56" s="166">
        <f t="shared" si="47"/>
        <v>0</v>
      </c>
      <c r="E56" s="166">
        <f t="shared" si="47"/>
        <v>0</v>
      </c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81"/>
      <c r="Q56" s="168"/>
      <c r="R56" s="168"/>
      <c r="S56" s="168"/>
      <c r="T56" s="168"/>
      <c r="U56" s="168"/>
      <c r="V56" s="168"/>
      <c r="W56" s="59"/>
      <c r="X56" s="24"/>
      <c r="Y56" s="24"/>
      <c r="Z56" s="24"/>
      <c r="AA56" s="24"/>
      <c r="AB56" s="24"/>
      <c r="AC56" s="24"/>
      <c r="AD56" s="24"/>
      <c r="AE56" s="24"/>
    </row>
    <row r="57" spans="1:31" ht="12.75" hidden="1" customHeight="1" x14ac:dyDescent="0.2">
      <c r="A57" s="53" t="s">
        <v>152</v>
      </c>
      <c r="B57" s="164">
        <f t="shared" ref="B57:E57" si="48">F57+L57+R57</f>
        <v>143</v>
      </c>
      <c r="C57" s="164">
        <f t="shared" si="48"/>
        <v>87</v>
      </c>
      <c r="D57" s="164">
        <f t="shared" si="48"/>
        <v>87</v>
      </c>
      <c r="E57" s="164">
        <f t="shared" si="48"/>
        <v>0</v>
      </c>
      <c r="F57" s="165">
        <v>109</v>
      </c>
      <c r="G57" s="165">
        <v>77</v>
      </c>
      <c r="H57" s="165">
        <v>77</v>
      </c>
      <c r="I57" s="165">
        <v>0</v>
      </c>
      <c r="J57" s="165">
        <v>0</v>
      </c>
      <c r="K57" s="165">
        <v>34</v>
      </c>
      <c r="L57" s="165">
        <v>34</v>
      </c>
      <c r="M57" s="165">
        <v>10</v>
      </c>
      <c r="N57" s="165">
        <v>10</v>
      </c>
      <c r="O57" s="165">
        <v>0</v>
      </c>
      <c r="P57" s="165">
        <v>0</v>
      </c>
      <c r="Q57" s="165">
        <v>6</v>
      </c>
      <c r="R57" s="165">
        <v>0</v>
      </c>
      <c r="S57" s="165">
        <v>0</v>
      </c>
      <c r="T57" s="165">
        <v>0</v>
      </c>
      <c r="U57" s="165">
        <v>0</v>
      </c>
      <c r="V57" s="165">
        <v>0</v>
      </c>
      <c r="W57" s="55"/>
      <c r="X57" s="2"/>
      <c r="Y57" s="2"/>
      <c r="Z57" s="2"/>
      <c r="AA57" s="2"/>
      <c r="AB57" s="2"/>
      <c r="AC57" s="2"/>
      <c r="AD57" s="2"/>
      <c r="AE57" s="2"/>
    </row>
    <row r="58" spans="1:31" ht="12.75" hidden="1" customHeight="1" x14ac:dyDescent="0.2">
      <c r="A58" s="53" t="s">
        <v>153</v>
      </c>
      <c r="B58" s="164">
        <f t="shared" ref="B58:E58" si="49">F58+L58+R58</f>
        <v>180</v>
      </c>
      <c r="C58" s="164">
        <f t="shared" si="49"/>
        <v>3</v>
      </c>
      <c r="D58" s="164">
        <f t="shared" si="49"/>
        <v>3</v>
      </c>
      <c r="E58" s="164">
        <f t="shared" si="49"/>
        <v>0</v>
      </c>
      <c r="F58" s="165">
        <v>144</v>
      </c>
      <c r="G58" s="165">
        <v>2</v>
      </c>
      <c r="H58" s="165">
        <v>2</v>
      </c>
      <c r="I58" s="165">
        <v>0</v>
      </c>
      <c r="J58" s="165">
        <v>0</v>
      </c>
      <c r="K58" s="165">
        <v>36</v>
      </c>
      <c r="L58" s="165">
        <v>36</v>
      </c>
      <c r="M58" s="165">
        <v>1</v>
      </c>
      <c r="N58" s="165">
        <v>1</v>
      </c>
      <c r="O58" s="165">
        <v>0</v>
      </c>
      <c r="P58" s="165">
        <v>0</v>
      </c>
      <c r="Q58" s="165">
        <v>0</v>
      </c>
      <c r="R58" s="165">
        <v>0</v>
      </c>
      <c r="S58" s="165">
        <v>0</v>
      </c>
      <c r="T58" s="165">
        <v>0</v>
      </c>
      <c r="U58" s="165">
        <v>0</v>
      </c>
      <c r="V58" s="165">
        <v>0</v>
      </c>
      <c r="W58" s="55"/>
      <c r="X58" s="2"/>
      <c r="Y58" s="2"/>
      <c r="Z58" s="2"/>
      <c r="AA58" s="2"/>
      <c r="AB58" s="2"/>
      <c r="AC58" s="2"/>
      <c r="AD58" s="2"/>
      <c r="AE58" s="2"/>
    </row>
    <row r="59" spans="1:31" ht="12.75" hidden="1" customHeight="1" x14ac:dyDescent="0.2">
      <c r="A59" s="53" t="s">
        <v>154</v>
      </c>
      <c r="B59" s="164">
        <f t="shared" ref="B59:E59" si="50">F59+L59+R59</f>
        <v>119</v>
      </c>
      <c r="C59" s="164">
        <f t="shared" si="50"/>
        <v>119</v>
      </c>
      <c r="D59" s="164">
        <f t="shared" si="50"/>
        <v>119</v>
      </c>
      <c r="E59" s="164">
        <f t="shared" si="50"/>
        <v>0</v>
      </c>
      <c r="F59" s="165">
        <v>85</v>
      </c>
      <c r="G59" s="165">
        <v>85</v>
      </c>
      <c r="H59" s="165">
        <v>85</v>
      </c>
      <c r="I59" s="165">
        <v>0</v>
      </c>
      <c r="J59" s="165">
        <v>0</v>
      </c>
      <c r="K59" s="165">
        <v>34</v>
      </c>
      <c r="L59" s="165">
        <v>34</v>
      </c>
      <c r="M59" s="165">
        <v>34</v>
      </c>
      <c r="N59" s="165">
        <v>34</v>
      </c>
      <c r="O59" s="165">
        <v>0</v>
      </c>
      <c r="P59" s="165">
        <v>0</v>
      </c>
      <c r="Q59" s="165">
        <v>0</v>
      </c>
      <c r="R59" s="165">
        <v>0</v>
      </c>
      <c r="S59" s="165">
        <v>0</v>
      </c>
      <c r="T59" s="165">
        <v>0</v>
      </c>
      <c r="U59" s="165">
        <v>0</v>
      </c>
      <c r="V59" s="165">
        <v>0</v>
      </c>
      <c r="W59" s="55"/>
      <c r="X59" s="2"/>
      <c r="Y59" s="2"/>
      <c r="Z59" s="2"/>
      <c r="AA59" s="2"/>
      <c r="AB59" s="2"/>
      <c r="AC59" s="2"/>
      <c r="AD59" s="2"/>
      <c r="AE59" s="2"/>
    </row>
    <row r="60" spans="1:31" ht="12.75" hidden="1" customHeight="1" x14ac:dyDescent="0.2">
      <c r="A60" s="53" t="s">
        <v>155</v>
      </c>
      <c r="B60" s="164">
        <f t="shared" ref="B60:E60" si="51">F60+L60+R60</f>
        <v>250</v>
      </c>
      <c r="C60" s="164">
        <f t="shared" si="51"/>
        <v>250</v>
      </c>
      <c r="D60" s="164">
        <f t="shared" si="51"/>
        <v>250</v>
      </c>
      <c r="E60" s="164">
        <f t="shared" si="51"/>
        <v>0</v>
      </c>
      <c r="F60" s="165">
        <v>219</v>
      </c>
      <c r="G60" s="165">
        <v>219</v>
      </c>
      <c r="H60" s="165">
        <v>219</v>
      </c>
      <c r="I60" s="165">
        <v>0</v>
      </c>
      <c r="J60" s="165">
        <v>0</v>
      </c>
      <c r="K60" s="165">
        <v>31</v>
      </c>
      <c r="L60" s="165">
        <v>31</v>
      </c>
      <c r="M60" s="165">
        <v>31</v>
      </c>
      <c r="N60" s="165">
        <v>31</v>
      </c>
      <c r="O60" s="165">
        <v>0</v>
      </c>
      <c r="P60" s="165">
        <v>0</v>
      </c>
      <c r="Q60" s="165">
        <v>0</v>
      </c>
      <c r="R60" s="165">
        <v>0</v>
      </c>
      <c r="S60" s="165">
        <v>0</v>
      </c>
      <c r="T60" s="165">
        <v>0</v>
      </c>
      <c r="U60" s="165">
        <v>0</v>
      </c>
      <c r="V60" s="165">
        <v>0</v>
      </c>
      <c r="W60" s="55"/>
      <c r="X60" s="2"/>
      <c r="Y60" s="2"/>
      <c r="Z60" s="2"/>
      <c r="AA60" s="2"/>
      <c r="AB60" s="2"/>
      <c r="AC60" s="2"/>
      <c r="AD60" s="2"/>
      <c r="AE60" s="2"/>
    </row>
    <row r="61" spans="1:31" ht="12.75" hidden="1" customHeight="1" x14ac:dyDescent="0.2">
      <c r="A61" s="53" t="s">
        <v>156</v>
      </c>
      <c r="B61" s="164">
        <f t="shared" ref="B61:E61" si="52">F61+L61+R61</f>
        <v>374</v>
      </c>
      <c r="C61" s="164">
        <f t="shared" si="52"/>
        <v>376</v>
      </c>
      <c r="D61" s="164">
        <f t="shared" si="52"/>
        <v>374</v>
      </c>
      <c r="E61" s="164">
        <f t="shared" si="52"/>
        <v>0</v>
      </c>
      <c r="F61" s="165">
        <v>339</v>
      </c>
      <c r="G61" s="165">
        <v>339</v>
      </c>
      <c r="H61" s="165">
        <v>339</v>
      </c>
      <c r="I61" s="165">
        <v>0</v>
      </c>
      <c r="J61" s="165">
        <v>0</v>
      </c>
      <c r="K61" s="165">
        <v>33</v>
      </c>
      <c r="L61" s="165">
        <v>33</v>
      </c>
      <c r="M61" s="165">
        <v>35</v>
      </c>
      <c r="N61" s="165">
        <v>33</v>
      </c>
      <c r="O61" s="165">
        <v>0</v>
      </c>
      <c r="P61" s="165">
        <v>0</v>
      </c>
      <c r="Q61" s="165">
        <v>2</v>
      </c>
      <c r="R61" s="165">
        <v>2</v>
      </c>
      <c r="S61" s="165">
        <v>2</v>
      </c>
      <c r="T61" s="165">
        <v>2</v>
      </c>
      <c r="U61" s="165">
        <v>0</v>
      </c>
      <c r="V61" s="165">
        <v>0</v>
      </c>
      <c r="W61" s="55"/>
      <c r="X61" s="2"/>
      <c r="Y61" s="2"/>
      <c r="Z61" s="2"/>
      <c r="AA61" s="2"/>
      <c r="AB61" s="2"/>
      <c r="AC61" s="2"/>
      <c r="AD61" s="2"/>
      <c r="AE61" s="2"/>
    </row>
    <row r="62" spans="1:31" ht="12.75" hidden="1" customHeight="1" x14ac:dyDescent="0.2">
      <c r="A62" s="53" t="s">
        <v>157</v>
      </c>
      <c r="B62" s="164">
        <f t="shared" ref="B62:E62" si="53">F62+L62+R62</f>
        <v>274</v>
      </c>
      <c r="C62" s="164">
        <f t="shared" si="53"/>
        <v>286</v>
      </c>
      <c r="D62" s="164">
        <f t="shared" si="53"/>
        <v>274</v>
      </c>
      <c r="E62" s="164">
        <f t="shared" si="53"/>
        <v>2</v>
      </c>
      <c r="F62" s="182">
        <v>244</v>
      </c>
      <c r="G62" s="182">
        <v>244</v>
      </c>
      <c r="H62" s="182">
        <v>244</v>
      </c>
      <c r="I62" s="182">
        <v>0</v>
      </c>
      <c r="J62" s="182">
        <v>0</v>
      </c>
      <c r="K62" s="182">
        <v>28</v>
      </c>
      <c r="L62" s="182">
        <v>28</v>
      </c>
      <c r="M62" s="182">
        <v>40</v>
      </c>
      <c r="N62" s="182">
        <v>28</v>
      </c>
      <c r="O62" s="182">
        <v>2</v>
      </c>
      <c r="P62" s="182">
        <v>14</v>
      </c>
      <c r="Q62" s="182">
        <v>2</v>
      </c>
      <c r="R62" s="182">
        <v>2</v>
      </c>
      <c r="S62" s="182">
        <v>2</v>
      </c>
      <c r="T62" s="182">
        <v>2</v>
      </c>
      <c r="U62" s="182">
        <v>0</v>
      </c>
      <c r="V62" s="182">
        <v>0</v>
      </c>
      <c r="W62" s="55"/>
      <c r="X62" s="2"/>
      <c r="Y62" s="2"/>
      <c r="Z62" s="2"/>
      <c r="AA62" s="2"/>
      <c r="AB62" s="2"/>
      <c r="AC62" s="2"/>
      <c r="AD62" s="2"/>
      <c r="AE62" s="2"/>
    </row>
    <row r="63" spans="1:31" ht="12.75" hidden="1" customHeight="1" x14ac:dyDescent="0.2">
      <c r="A63" s="53" t="s">
        <v>158</v>
      </c>
      <c r="B63" s="164">
        <f t="shared" ref="B63:E63" si="54">F63+L63+R63</f>
        <v>437</v>
      </c>
      <c r="C63" s="164">
        <f t="shared" si="54"/>
        <v>439</v>
      </c>
      <c r="D63" s="164">
        <f t="shared" si="54"/>
        <v>439</v>
      </c>
      <c r="E63" s="164">
        <f t="shared" si="54"/>
        <v>0</v>
      </c>
      <c r="F63" s="165">
        <v>394</v>
      </c>
      <c r="G63" s="165">
        <v>394</v>
      </c>
      <c r="H63" s="165">
        <v>394</v>
      </c>
      <c r="I63" s="165">
        <v>0</v>
      </c>
      <c r="J63" s="165">
        <v>0</v>
      </c>
      <c r="K63" s="165">
        <v>43</v>
      </c>
      <c r="L63" s="165">
        <v>43</v>
      </c>
      <c r="M63" s="165">
        <v>45</v>
      </c>
      <c r="N63" s="165">
        <v>45</v>
      </c>
      <c r="O63" s="165">
        <v>0</v>
      </c>
      <c r="P63" s="165">
        <v>0</v>
      </c>
      <c r="Q63" s="165">
        <v>0</v>
      </c>
      <c r="R63" s="165">
        <v>0</v>
      </c>
      <c r="S63" s="165">
        <v>0</v>
      </c>
      <c r="T63" s="165">
        <v>0</v>
      </c>
      <c r="U63" s="165">
        <v>0</v>
      </c>
      <c r="V63" s="165">
        <v>0</v>
      </c>
      <c r="W63" s="55"/>
      <c r="X63" s="2"/>
      <c r="Y63" s="2"/>
      <c r="Z63" s="2"/>
      <c r="AA63" s="2"/>
      <c r="AB63" s="2"/>
      <c r="AC63" s="2"/>
      <c r="AD63" s="2"/>
      <c r="AE63" s="2"/>
    </row>
    <row r="64" spans="1:31" ht="12.75" hidden="1" customHeight="1" x14ac:dyDescent="0.2">
      <c r="A64" s="53" t="s">
        <v>159</v>
      </c>
      <c r="B64" s="164">
        <f t="shared" ref="B64:E64" si="55">F64+L64+R64</f>
        <v>306</v>
      </c>
      <c r="C64" s="164">
        <f t="shared" si="55"/>
        <v>310</v>
      </c>
      <c r="D64" s="164">
        <f t="shared" si="55"/>
        <v>337</v>
      </c>
      <c r="E64" s="164">
        <f t="shared" si="55"/>
        <v>0</v>
      </c>
      <c r="F64" s="178">
        <v>288</v>
      </c>
      <c r="G64" s="178">
        <v>288</v>
      </c>
      <c r="H64" s="178">
        <v>327</v>
      </c>
      <c r="I64" s="178">
        <v>0</v>
      </c>
      <c r="J64" s="178">
        <v>0</v>
      </c>
      <c r="K64" s="178">
        <v>18</v>
      </c>
      <c r="L64" s="178">
        <v>18</v>
      </c>
      <c r="M64" s="178">
        <v>22</v>
      </c>
      <c r="N64" s="178">
        <v>10</v>
      </c>
      <c r="O64" s="178">
        <v>0</v>
      </c>
      <c r="P64" s="178">
        <v>0</v>
      </c>
      <c r="Q64" s="178">
        <v>0</v>
      </c>
      <c r="R64" s="178">
        <v>0</v>
      </c>
      <c r="S64" s="178">
        <v>0</v>
      </c>
      <c r="T64" s="178">
        <v>0</v>
      </c>
      <c r="U64" s="178">
        <v>0</v>
      </c>
      <c r="V64" s="178">
        <v>0</v>
      </c>
      <c r="W64" s="55"/>
      <c r="X64" s="2"/>
      <c r="Y64" s="2"/>
      <c r="Z64" s="2"/>
      <c r="AA64" s="2"/>
      <c r="AB64" s="2"/>
      <c r="AC64" s="2"/>
      <c r="AD64" s="2"/>
      <c r="AE64" s="2"/>
    </row>
    <row r="65" spans="1:31" ht="12.75" hidden="1" customHeight="1" x14ac:dyDescent="0.2">
      <c r="A65" s="53" t="s">
        <v>160</v>
      </c>
      <c r="B65" s="164">
        <f t="shared" ref="B65:E65" si="56">F65+L65+R65</f>
        <v>276</v>
      </c>
      <c r="C65" s="164">
        <f t="shared" si="56"/>
        <v>276</v>
      </c>
      <c r="D65" s="164">
        <f t="shared" si="56"/>
        <v>276</v>
      </c>
      <c r="E65" s="164">
        <f t="shared" si="56"/>
        <v>0</v>
      </c>
      <c r="F65" s="165">
        <v>243</v>
      </c>
      <c r="G65" s="165">
        <v>243</v>
      </c>
      <c r="H65" s="165">
        <v>243</v>
      </c>
      <c r="I65" s="165">
        <v>0</v>
      </c>
      <c r="J65" s="165">
        <v>0</v>
      </c>
      <c r="K65" s="165">
        <v>39</v>
      </c>
      <c r="L65" s="165">
        <v>33</v>
      </c>
      <c r="M65" s="165">
        <v>33</v>
      </c>
      <c r="N65" s="165">
        <v>33</v>
      </c>
      <c r="O65" s="165">
        <v>0</v>
      </c>
      <c r="P65" s="165">
        <v>0</v>
      </c>
      <c r="Q65" s="165">
        <v>0</v>
      </c>
      <c r="R65" s="165">
        <v>0</v>
      </c>
      <c r="S65" s="165">
        <v>0</v>
      </c>
      <c r="T65" s="165">
        <v>0</v>
      </c>
      <c r="U65" s="165">
        <v>0</v>
      </c>
      <c r="V65" s="165">
        <v>0</v>
      </c>
      <c r="W65" s="55"/>
      <c r="X65" s="2"/>
      <c r="Y65" s="2"/>
      <c r="Z65" s="2"/>
      <c r="AA65" s="2"/>
      <c r="AB65" s="2"/>
      <c r="AC65" s="2"/>
      <c r="AD65" s="2"/>
      <c r="AE65" s="2"/>
    </row>
    <row r="66" spans="1:31" ht="12.75" hidden="1" customHeight="1" x14ac:dyDescent="0.2">
      <c r="A66" s="53" t="s">
        <v>161</v>
      </c>
      <c r="B66" s="164">
        <f t="shared" ref="B66:E66" si="57">F66+L66+R66</f>
        <v>262</v>
      </c>
      <c r="C66" s="164">
        <f t="shared" si="57"/>
        <v>262</v>
      </c>
      <c r="D66" s="164">
        <f t="shared" si="57"/>
        <v>250</v>
      </c>
      <c r="E66" s="164">
        <f t="shared" si="57"/>
        <v>0</v>
      </c>
      <c r="F66" s="165">
        <v>224</v>
      </c>
      <c r="G66" s="165">
        <v>224</v>
      </c>
      <c r="H66" s="165">
        <v>224</v>
      </c>
      <c r="I66" s="165">
        <v>0</v>
      </c>
      <c r="J66" s="165">
        <v>0</v>
      </c>
      <c r="K66" s="165">
        <v>38</v>
      </c>
      <c r="L66" s="165">
        <v>38</v>
      </c>
      <c r="M66" s="165">
        <v>38</v>
      </c>
      <c r="N66" s="165">
        <v>26</v>
      </c>
      <c r="O66" s="165">
        <v>0</v>
      </c>
      <c r="P66" s="165">
        <v>0</v>
      </c>
      <c r="Q66" s="165">
        <v>0</v>
      </c>
      <c r="R66" s="165">
        <v>0</v>
      </c>
      <c r="S66" s="165">
        <v>0</v>
      </c>
      <c r="T66" s="165">
        <v>0</v>
      </c>
      <c r="U66" s="165">
        <v>0</v>
      </c>
      <c r="V66" s="165">
        <v>0</v>
      </c>
      <c r="W66" s="55"/>
      <c r="X66" s="2"/>
      <c r="Y66" s="2"/>
      <c r="Z66" s="2"/>
      <c r="AA66" s="2"/>
      <c r="AB66" s="2"/>
      <c r="AC66" s="2"/>
      <c r="AD66" s="2"/>
      <c r="AE66" s="2"/>
    </row>
    <row r="67" spans="1:31" ht="12.75" hidden="1" customHeight="1" x14ac:dyDescent="0.2">
      <c r="A67" s="53" t="s">
        <v>162</v>
      </c>
      <c r="B67" s="164">
        <f t="shared" ref="B67:E67" si="58">F67+L67+R67</f>
        <v>385</v>
      </c>
      <c r="C67" s="164">
        <f t="shared" si="58"/>
        <v>385</v>
      </c>
      <c r="D67" s="164">
        <f t="shared" si="58"/>
        <v>385</v>
      </c>
      <c r="E67" s="164">
        <f t="shared" si="58"/>
        <v>0</v>
      </c>
      <c r="F67" s="165">
        <v>356</v>
      </c>
      <c r="G67" s="165">
        <v>356</v>
      </c>
      <c r="H67" s="165">
        <v>356</v>
      </c>
      <c r="I67" s="165">
        <v>0</v>
      </c>
      <c r="J67" s="165">
        <v>0</v>
      </c>
      <c r="K67" s="165">
        <v>19</v>
      </c>
      <c r="L67" s="165">
        <v>19</v>
      </c>
      <c r="M67" s="165">
        <v>19</v>
      </c>
      <c r="N67" s="165">
        <v>19</v>
      </c>
      <c r="O67" s="165">
        <v>0</v>
      </c>
      <c r="P67" s="165">
        <v>0</v>
      </c>
      <c r="Q67" s="165">
        <v>10</v>
      </c>
      <c r="R67" s="165">
        <v>10</v>
      </c>
      <c r="S67" s="165">
        <v>10</v>
      </c>
      <c r="T67" s="165">
        <v>10</v>
      </c>
      <c r="U67" s="165">
        <v>0</v>
      </c>
      <c r="V67" s="165">
        <v>0</v>
      </c>
      <c r="W67" s="55"/>
      <c r="X67" s="2"/>
      <c r="Y67" s="2"/>
      <c r="Z67" s="2"/>
      <c r="AA67" s="2"/>
      <c r="AB67" s="2"/>
      <c r="AC67" s="2"/>
      <c r="AD67" s="2"/>
      <c r="AE67" s="2"/>
    </row>
    <row r="68" spans="1:31" ht="12.75" hidden="1" customHeight="1" x14ac:dyDescent="0.2">
      <c r="A68" s="53" t="s">
        <v>163</v>
      </c>
      <c r="B68" s="164">
        <f t="shared" ref="B68:E68" si="59">F68+L68+R68</f>
        <v>254</v>
      </c>
      <c r="C68" s="164">
        <f t="shared" si="59"/>
        <v>254</v>
      </c>
      <c r="D68" s="164">
        <f t="shared" si="59"/>
        <v>254</v>
      </c>
      <c r="E68" s="164">
        <f t="shared" si="59"/>
        <v>0</v>
      </c>
      <c r="F68" s="165">
        <v>190</v>
      </c>
      <c r="G68" s="165">
        <v>190</v>
      </c>
      <c r="H68" s="165">
        <v>190</v>
      </c>
      <c r="I68" s="165">
        <v>0</v>
      </c>
      <c r="J68" s="165">
        <v>0</v>
      </c>
      <c r="K68" s="165">
        <v>29</v>
      </c>
      <c r="L68" s="165">
        <v>56</v>
      </c>
      <c r="M68" s="165">
        <v>56</v>
      </c>
      <c r="N68" s="165">
        <v>56</v>
      </c>
      <c r="O68" s="165">
        <v>0</v>
      </c>
      <c r="P68" s="165">
        <v>0</v>
      </c>
      <c r="Q68" s="165">
        <v>4</v>
      </c>
      <c r="R68" s="165">
        <v>8</v>
      </c>
      <c r="S68" s="165">
        <v>8</v>
      </c>
      <c r="T68" s="165">
        <v>8</v>
      </c>
      <c r="U68" s="165">
        <v>0</v>
      </c>
      <c r="V68" s="165">
        <v>0</v>
      </c>
      <c r="W68" s="55"/>
      <c r="X68" s="2"/>
      <c r="Y68" s="2"/>
      <c r="Z68" s="2"/>
      <c r="AA68" s="2"/>
      <c r="AB68" s="2"/>
      <c r="AC68" s="2"/>
      <c r="AD68" s="2"/>
      <c r="AE68" s="2"/>
    </row>
    <row r="69" spans="1:31" ht="12.75" hidden="1" customHeight="1" x14ac:dyDescent="0.2">
      <c r="A69" s="53" t="s">
        <v>164</v>
      </c>
      <c r="B69" s="164">
        <f t="shared" ref="B69:E69" si="60">F69+L69+R69</f>
        <v>45</v>
      </c>
      <c r="C69" s="164">
        <f t="shared" si="60"/>
        <v>45</v>
      </c>
      <c r="D69" s="164">
        <f t="shared" si="60"/>
        <v>45</v>
      </c>
      <c r="E69" s="164">
        <f t="shared" si="60"/>
        <v>0</v>
      </c>
      <c r="F69" s="165">
        <v>33</v>
      </c>
      <c r="G69" s="165">
        <v>33</v>
      </c>
      <c r="H69" s="165">
        <v>33</v>
      </c>
      <c r="I69" s="165">
        <v>0</v>
      </c>
      <c r="J69" s="165">
        <v>0</v>
      </c>
      <c r="K69" s="165">
        <v>28</v>
      </c>
      <c r="L69" s="165">
        <v>12</v>
      </c>
      <c r="M69" s="165">
        <v>12</v>
      </c>
      <c r="N69" s="165">
        <v>12</v>
      </c>
      <c r="O69" s="165">
        <v>0</v>
      </c>
      <c r="P69" s="165">
        <v>0</v>
      </c>
      <c r="Q69" s="165">
        <v>0</v>
      </c>
      <c r="R69" s="165">
        <v>0</v>
      </c>
      <c r="S69" s="165">
        <v>0</v>
      </c>
      <c r="T69" s="165">
        <v>0</v>
      </c>
      <c r="U69" s="165">
        <v>0</v>
      </c>
      <c r="V69" s="165">
        <v>0</v>
      </c>
      <c r="W69" s="55"/>
      <c r="X69" s="2"/>
      <c r="Y69" s="2"/>
      <c r="Z69" s="2"/>
      <c r="AA69" s="2"/>
      <c r="AB69" s="2"/>
      <c r="AC69" s="2"/>
      <c r="AD69" s="2"/>
      <c r="AE69" s="2"/>
    </row>
    <row r="70" spans="1:31" ht="12.75" hidden="1" customHeight="1" x14ac:dyDescent="0.2">
      <c r="A70" s="53" t="s">
        <v>165</v>
      </c>
      <c r="B70" s="164">
        <f t="shared" ref="B70:E70" si="61">F70+L70+R70</f>
        <v>150</v>
      </c>
      <c r="C70" s="164">
        <f t="shared" si="61"/>
        <v>150</v>
      </c>
      <c r="D70" s="164">
        <f t="shared" si="61"/>
        <v>150</v>
      </c>
      <c r="E70" s="164">
        <f t="shared" si="61"/>
        <v>0</v>
      </c>
      <c r="F70" s="165">
        <v>126</v>
      </c>
      <c r="G70" s="165">
        <v>126</v>
      </c>
      <c r="H70" s="165">
        <v>126</v>
      </c>
      <c r="I70" s="165"/>
      <c r="J70" s="165"/>
      <c r="K70" s="165">
        <v>26</v>
      </c>
      <c r="L70" s="165">
        <v>24</v>
      </c>
      <c r="M70" s="165">
        <v>24</v>
      </c>
      <c r="N70" s="165">
        <v>24</v>
      </c>
      <c r="O70" s="165">
        <v>0</v>
      </c>
      <c r="P70" s="165">
        <v>0</v>
      </c>
      <c r="Q70" s="165">
        <v>0</v>
      </c>
      <c r="R70" s="165">
        <v>0</v>
      </c>
      <c r="S70" s="165">
        <v>0</v>
      </c>
      <c r="T70" s="165">
        <v>0</v>
      </c>
      <c r="U70" s="165">
        <v>0</v>
      </c>
      <c r="V70" s="165">
        <v>0</v>
      </c>
      <c r="W70" s="55"/>
      <c r="X70" s="2"/>
      <c r="Y70" s="2"/>
      <c r="Z70" s="2"/>
      <c r="AA70" s="2"/>
      <c r="AB70" s="2"/>
      <c r="AC70" s="2"/>
      <c r="AD70" s="2"/>
      <c r="AE70" s="2"/>
    </row>
    <row r="71" spans="1:31" ht="12.75" hidden="1" customHeight="1" x14ac:dyDescent="0.2">
      <c r="A71" s="53" t="s">
        <v>166</v>
      </c>
      <c r="B71" s="164">
        <f t="shared" ref="B71:E71" si="62">F71+L71+R71</f>
        <v>198</v>
      </c>
      <c r="C71" s="164">
        <f t="shared" si="62"/>
        <v>125</v>
      </c>
      <c r="D71" s="164">
        <f t="shared" si="62"/>
        <v>17</v>
      </c>
      <c r="E71" s="164">
        <f t="shared" si="62"/>
        <v>0</v>
      </c>
      <c r="F71" s="165">
        <v>103</v>
      </c>
      <c r="G71" s="165">
        <v>92</v>
      </c>
      <c r="H71" s="165">
        <v>12</v>
      </c>
      <c r="I71" s="165">
        <v>0</v>
      </c>
      <c r="J71" s="165">
        <v>0</v>
      </c>
      <c r="K71" s="165">
        <v>95</v>
      </c>
      <c r="L71" s="165">
        <v>95</v>
      </c>
      <c r="M71" s="165">
        <v>33</v>
      </c>
      <c r="N71" s="165">
        <v>5</v>
      </c>
      <c r="O71" s="165">
        <v>0</v>
      </c>
      <c r="P71" s="165">
        <v>0</v>
      </c>
      <c r="Q71" s="165">
        <v>0</v>
      </c>
      <c r="R71" s="165">
        <v>0</v>
      </c>
      <c r="S71" s="165">
        <v>0</v>
      </c>
      <c r="T71" s="165">
        <v>0</v>
      </c>
      <c r="U71" s="165">
        <v>0</v>
      </c>
      <c r="V71" s="165">
        <v>0</v>
      </c>
      <c r="W71" s="55"/>
      <c r="X71" s="2"/>
      <c r="Y71" s="2"/>
      <c r="Z71" s="2"/>
      <c r="AA71" s="2"/>
      <c r="AB71" s="2"/>
      <c r="AC71" s="2"/>
      <c r="AD71" s="2"/>
      <c r="AE71" s="2"/>
    </row>
    <row r="72" spans="1:31" ht="12.75" hidden="1" customHeight="1" x14ac:dyDescent="0.2">
      <c r="A72" s="53" t="s">
        <v>167</v>
      </c>
      <c r="B72" s="164">
        <f t="shared" ref="B72:E72" si="63">F72+L72+R72</f>
        <v>85</v>
      </c>
      <c r="C72" s="164">
        <f t="shared" si="63"/>
        <v>85</v>
      </c>
      <c r="D72" s="164">
        <f t="shared" si="63"/>
        <v>85</v>
      </c>
      <c r="E72" s="164">
        <f t="shared" si="63"/>
        <v>0</v>
      </c>
      <c r="F72" s="165">
        <v>44</v>
      </c>
      <c r="G72" s="165">
        <v>44</v>
      </c>
      <c r="H72" s="165">
        <v>44</v>
      </c>
      <c r="I72" s="165">
        <v>0</v>
      </c>
      <c r="J72" s="165">
        <v>0</v>
      </c>
      <c r="K72" s="165">
        <v>77</v>
      </c>
      <c r="L72" s="165">
        <v>40</v>
      </c>
      <c r="M72" s="165">
        <v>40</v>
      </c>
      <c r="N72" s="165">
        <v>40</v>
      </c>
      <c r="O72" s="165">
        <v>0</v>
      </c>
      <c r="P72" s="165">
        <v>0</v>
      </c>
      <c r="Q72" s="165">
        <v>1</v>
      </c>
      <c r="R72" s="165">
        <v>1</v>
      </c>
      <c r="S72" s="165">
        <v>1</v>
      </c>
      <c r="T72" s="165">
        <v>1</v>
      </c>
      <c r="U72" s="165">
        <v>0</v>
      </c>
      <c r="V72" s="165">
        <v>0</v>
      </c>
      <c r="W72" s="55"/>
      <c r="X72" s="2"/>
      <c r="Y72" s="2"/>
      <c r="Z72" s="2"/>
      <c r="AA72" s="2"/>
      <c r="AB72" s="2"/>
      <c r="AC72" s="2"/>
      <c r="AD72" s="2"/>
      <c r="AE72" s="2"/>
    </row>
    <row r="73" spans="1:31" ht="12.75" hidden="1" customHeight="1" x14ac:dyDescent="0.2">
      <c r="A73" s="53" t="s">
        <v>168</v>
      </c>
      <c r="B73" s="164">
        <f t="shared" ref="B73:E73" si="64">F73+L73+R73</f>
        <v>50</v>
      </c>
      <c r="C73" s="164">
        <f t="shared" si="64"/>
        <v>50</v>
      </c>
      <c r="D73" s="164">
        <f t="shared" si="64"/>
        <v>50</v>
      </c>
      <c r="E73" s="164">
        <f t="shared" si="64"/>
        <v>0</v>
      </c>
      <c r="F73" s="165">
        <v>24</v>
      </c>
      <c r="G73" s="165">
        <v>24</v>
      </c>
      <c r="H73" s="165">
        <v>24</v>
      </c>
      <c r="I73" s="165">
        <v>0</v>
      </c>
      <c r="J73" s="165">
        <v>0</v>
      </c>
      <c r="K73" s="165">
        <v>18</v>
      </c>
      <c r="L73" s="165">
        <v>26</v>
      </c>
      <c r="M73" s="165">
        <v>26</v>
      </c>
      <c r="N73" s="165">
        <v>26</v>
      </c>
      <c r="O73" s="165">
        <v>0</v>
      </c>
      <c r="P73" s="165">
        <v>0</v>
      </c>
      <c r="Q73" s="165">
        <v>0</v>
      </c>
      <c r="R73" s="165">
        <v>0</v>
      </c>
      <c r="S73" s="165">
        <v>0</v>
      </c>
      <c r="T73" s="165">
        <v>0</v>
      </c>
      <c r="U73" s="165">
        <v>0</v>
      </c>
      <c r="V73" s="165">
        <v>0</v>
      </c>
      <c r="W73" s="55"/>
      <c r="X73" s="2"/>
      <c r="Y73" s="2"/>
      <c r="Z73" s="2"/>
      <c r="AA73" s="2"/>
      <c r="AB73" s="2"/>
      <c r="AC73" s="2"/>
      <c r="AD73" s="2"/>
      <c r="AE73" s="2"/>
    </row>
    <row r="74" spans="1:31" ht="12.75" hidden="1" customHeight="1" x14ac:dyDescent="0.2">
      <c r="A74" s="53" t="s">
        <v>169</v>
      </c>
      <c r="B74" s="164">
        <f t="shared" ref="B74:E74" si="65">F74+L74+R74</f>
        <v>61</v>
      </c>
      <c r="C74" s="164">
        <f t="shared" si="65"/>
        <v>64</v>
      </c>
      <c r="D74" s="164">
        <f t="shared" si="65"/>
        <v>61</v>
      </c>
      <c r="E74" s="164">
        <f t="shared" si="65"/>
        <v>0</v>
      </c>
      <c r="F74" s="165">
        <v>43</v>
      </c>
      <c r="G74" s="165">
        <v>45</v>
      </c>
      <c r="H74" s="165">
        <v>43</v>
      </c>
      <c r="I74" s="165">
        <v>0</v>
      </c>
      <c r="J74" s="165">
        <v>0</v>
      </c>
      <c r="K74" s="165">
        <v>16</v>
      </c>
      <c r="L74" s="165">
        <v>16</v>
      </c>
      <c r="M74" s="165">
        <v>17</v>
      </c>
      <c r="N74" s="165">
        <v>16</v>
      </c>
      <c r="O74" s="165">
        <v>0</v>
      </c>
      <c r="P74" s="165">
        <v>0</v>
      </c>
      <c r="Q74" s="165">
        <v>2</v>
      </c>
      <c r="R74" s="165">
        <v>2</v>
      </c>
      <c r="S74" s="165">
        <v>2</v>
      </c>
      <c r="T74" s="165">
        <v>2</v>
      </c>
      <c r="U74" s="165">
        <v>0</v>
      </c>
      <c r="V74" s="165">
        <v>0</v>
      </c>
      <c r="W74" s="55"/>
      <c r="X74" s="2"/>
      <c r="Y74" s="2"/>
      <c r="Z74" s="2"/>
      <c r="AA74" s="2"/>
      <c r="AB74" s="2"/>
      <c r="AC74" s="2"/>
      <c r="AD74" s="2"/>
      <c r="AE74" s="2"/>
    </row>
    <row r="75" spans="1:31" ht="12.75" hidden="1" customHeight="1" x14ac:dyDescent="0.2">
      <c r="A75" s="53" t="s">
        <v>170</v>
      </c>
      <c r="B75" s="164">
        <f t="shared" ref="B75:E75" si="66">F75+L75+R75</f>
        <v>45</v>
      </c>
      <c r="C75" s="164">
        <f t="shared" si="66"/>
        <v>59</v>
      </c>
      <c r="D75" s="164">
        <f t="shared" si="66"/>
        <v>45</v>
      </c>
      <c r="E75" s="164">
        <f t="shared" si="66"/>
        <v>0</v>
      </c>
      <c r="F75" s="165">
        <v>37</v>
      </c>
      <c r="G75" s="165">
        <v>49</v>
      </c>
      <c r="H75" s="165">
        <v>37</v>
      </c>
      <c r="I75" s="165">
        <v>0</v>
      </c>
      <c r="J75" s="165">
        <v>0</v>
      </c>
      <c r="K75" s="165">
        <v>8</v>
      </c>
      <c r="L75" s="165">
        <v>8</v>
      </c>
      <c r="M75" s="165">
        <v>10</v>
      </c>
      <c r="N75" s="165">
        <v>8</v>
      </c>
      <c r="O75" s="165">
        <v>0</v>
      </c>
      <c r="P75" s="165">
        <v>0</v>
      </c>
      <c r="Q75" s="165">
        <v>0</v>
      </c>
      <c r="R75" s="165">
        <v>0</v>
      </c>
      <c r="S75" s="165">
        <v>0</v>
      </c>
      <c r="T75" s="165">
        <v>0</v>
      </c>
      <c r="U75" s="165">
        <v>0</v>
      </c>
      <c r="V75" s="165">
        <v>0</v>
      </c>
      <c r="W75" s="55"/>
      <c r="X75" s="2"/>
      <c r="Y75" s="2"/>
      <c r="Z75" s="2"/>
      <c r="AA75" s="2"/>
      <c r="AB75" s="2"/>
      <c r="AC75" s="2"/>
      <c r="AD75" s="2"/>
      <c r="AE75" s="2"/>
    </row>
    <row r="76" spans="1:31" ht="12.75" hidden="1" customHeight="1" x14ac:dyDescent="0.2">
      <c r="A76" s="53" t="s">
        <v>171</v>
      </c>
      <c r="B76" s="164">
        <f t="shared" ref="B76:E76" si="67">F76+L76+R76</f>
        <v>181</v>
      </c>
      <c r="C76" s="164">
        <f t="shared" si="67"/>
        <v>181</v>
      </c>
      <c r="D76" s="164">
        <f t="shared" si="67"/>
        <v>181</v>
      </c>
      <c r="E76" s="164">
        <f t="shared" si="67"/>
        <v>0</v>
      </c>
      <c r="F76" s="165">
        <v>145</v>
      </c>
      <c r="G76" s="165">
        <v>145</v>
      </c>
      <c r="H76" s="165">
        <v>145</v>
      </c>
      <c r="I76" s="165">
        <v>0</v>
      </c>
      <c r="J76" s="165">
        <v>0</v>
      </c>
      <c r="K76" s="165">
        <v>36</v>
      </c>
      <c r="L76" s="165">
        <v>36</v>
      </c>
      <c r="M76" s="165">
        <v>36</v>
      </c>
      <c r="N76" s="165">
        <v>36</v>
      </c>
      <c r="O76" s="165">
        <v>0</v>
      </c>
      <c r="P76" s="165">
        <v>0</v>
      </c>
      <c r="Q76" s="165">
        <v>0</v>
      </c>
      <c r="R76" s="165">
        <v>0</v>
      </c>
      <c r="S76" s="165">
        <v>0</v>
      </c>
      <c r="T76" s="165">
        <v>0</v>
      </c>
      <c r="U76" s="165">
        <v>0</v>
      </c>
      <c r="V76" s="165">
        <v>0</v>
      </c>
      <c r="W76" s="55"/>
      <c r="X76" s="2"/>
      <c r="Y76" s="2"/>
      <c r="Z76" s="2"/>
      <c r="AA76" s="2"/>
      <c r="AB76" s="2"/>
      <c r="AC76" s="2"/>
      <c r="AD76" s="2"/>
      <c r="AE76" s="2"/>
    </row>
    <row r="77" spans="1:31" ht="12.75" hidden="1" customHeight="1" x14ac:dyDescent="0.2">
      <c r="A77" s="53" t="s">
        <v>172</v>
      </c>
      <c r="B77" s="164">
        <f t="shared" ref="B77:E77" si="68">F77+L77+R77</f>
        <v>45</v>
      </c>
      <c r="C77" s="164">
        <f t="shared" si="68"/>
        <v>45</v>
      </c>
      <c r="D77" s="164">
        <f t="shared" si="68"/>
        <v>45</v>
      </c>
      <c r="E77" s="164">
        <f t="shared" si="68"/>
        <v>0</v>
      </c>
      <c r="F77" s="165">
        <v>19</v>
      </c>
      <c r="G77" s="165">
        <v>19</v>
      </c>
      <c r="H77" s="165">
        <v>19</v>
      </c>
      <c r="I77" s="165">
        <v>0</v>
      </c>
      <c r="J77" s="165">
        <v>0</v>
      </c>
      <c r="K77" s="165">
        <v>26</v>
      </c>
      <c r="L77" s="165">
        <v>26</v>
      </c>
      <c r="M77" s="165">
        <v>26</v>
      </c>
      <c r="N77" s="165">
        <v>26</v>
      </c>
      <c r="O77" s="165">
        <v>0</v>
      </c>
      <c r="P77" s="165">
        <v>0</v>
      </c>
      <c r="Q77" s="165">
        <v>0</v>
      </c>
      <c r="R77" s="165">
        <v>0</v>
      </c>
      <c r="S77" s="165">
        <v>0</v>
      </c>
      <c r="T77" s="165">
        <v>0</v>
      </c>
      <c r="U77" s="165">
        <v>0</v>
      </c>
      <c r="V77" s="165">
        <v>0</v>
      </c>
      <c r="W77" s="55"/>
      <c r="X77" s="2"/>
      <c r="Y77" s="2"/>
      <c r="Z77" s="2"/>
      <c r="AA77" s="2"/>
      <c r="AB77" s="2"/>
      <c r="AC77" s="2"/>
      <c r="AD77" s="2"/>
      <c r="AE77" s="2"/>
    </row>
    <row r="78" spans="1:31" ht="12.75" hidden="1" customHeight="1" x14ac:dyDescent="0.2">
      <c r="A78" s="53" t="s">
        <v>173</v>
      </c>
      <c r="B78" s="164">
        <f t="shared" ref="B78:E78" si="69">F78+L78+R78</f>
        <v>262</v>
      </c>
      <c r="C78" s="164">
        <f t="shared" si="69"/>
        <v>268</v>
      </c>
      <c r="D78" s="164">
        <f t="shared" si="69"/>
        <v>262</v>
      </c>
      <c r="E78" s="164">
        <f t="shared" si="69"/>
        <v>1</v>
      </c>
      <c r="F78" s="165">
        <v>244</v>
      </c>
      <c r="G78" s="165">
        <v>244</v>
      </c>
      <c r="H78" s="165">
        <v>244</v>
      </c>
      <c r="I78" s="165">
        <v>0</v>
      </c>
      <c r="J78" s="165">
        <v>0</v>
      </c>
      <c r="K78" s="165">
        <v>31</v>
      </c>
      <c r="L78" s="165">
        <v>18</v>
      </c>
      <c r="M78" s="165">
        <v>24</v>
      </c>
      <c r="N78" s="165">
        <v>18</v>
      </c>
      <c r="O78" s="165">
        <v>1</v>
      </c>
      <c r="P78" s="165">
        <v>5</v>
      </c>
      <c r="Q78" s="165">
        <v>0</v>
      </c>
      <c r="R78" s="165">
        <v>0</v>
      </c>
      <c r="S78" s="165">
        <v>0</v>
      </c>
      <c r="T78" s="165">
        <v>0</v>
      </c>
      <c r="U78" s="165">
        <v>0</v>
      </c>
      <c r="V78" s="165">
        <v>0</v>
      </c>
      <c r="W78" s="55"/>
      <c r="X78" s="2"/>
      <c r="Y78" s="2"/>
      <c r="Z78" s="2"/>
      <c r="AA78" s="2"/>
      <c r="AB78" s="2"/>
      <c r="AC78" s="2"/>
      <c r="AD78" s="2"/>
      <c r="AE78" s="2"/>
    </row>
    <row r="79" spans="1:31" ht="12.75" hidden="1" customHeight="1" x14ac:dyDescent="0.2">
      <c r="A79" s="53" t="s">
        <v>174</v>
      </c>
      <c r="B79" s="164">
        <f t="shared" ref="B79:E79" si="70">F79+L79+R79</f>
        <v>253</v>
      </c>
      <c r="C79" s="164">
        <f t="shared" si="70"/>
        <v>253</v>
      </c>
      <c r="D79" s="164">
        <f t="shared" si="70"/>
        <v>244</v>
      </c>
      <c r="E79" s="164">
        <f t="shared" si="70"/>
        <v>0</v>
      </c>
      <c r="F79" s="165">
        <v>204</v>
      </c>
      <c r="G79" s="165">
        <v>204</v>
      </c>
      <c r="H79" s="165">
        <v>204</v>
      </c>
      <c r="I79" s="165">
        <v>0</v>
      </c>
      <c r="J79" s="165">
        <v>0</v>
      </c>
      <c r="K79" s="165">
        <v>47</v>
      </c>
      <c r="L79" s="165">
        <v>49</v>
      </c>
      <c r="M79" s="165">
        <v>49</v>
      </c>
      <c r="N79" s="165">
        <v>40</v>
      </c>
      <c r="O79" s="165">
        <v>0</v>
      </c>
      <c r="P79" s="165">
        <v>0</v>
      </c>
      <c r="Q79" s="165">
        <v>0</v>
      </c>
      <c r="R79" s="165">
        <v>0</v>
      </c>
      <c r="S79" s="165">
        <v>0</v>
      </c>
      <c r="T79" s="165">
        <v>0</v>
      </c>
      <c r="U79" s="165">
        <v>0</v>
      </c>
      <c r="V79" s="165">
        <v>0</v>
      </c>
      <c r="W79" s="55"/>
      <c r="X79" s="2"/>
      <c r="Y79" s="2"/>
      <c r="Z79" s="2"/>
      <c r="AA79" s="2"/>
      <c r="AB79" s="2"/>
      <c r="AC79" s="2"/>
      <c r="AD79" s="2"/>
      <c r="AE79" s="2"/>
    </row>
    <row r="80" spans="1:31" ht="12.75" hidden="1" customHeight="1" x14ac:dyDescent="0.2">
      <c r="A80" s="53" t="s">
        <v>175</v>
      </c>
      <c r="B80" s="164">
        <f t="shared" ref="B80:E80" si="71">F80+L80+R80</f>
        <v>109</v>
      </c>
      <c r="C80" s="164">
        <f t="shared" si="71"/>
        <v>109</v>
      </c>
      <c r="D80" s="164">
        <f t="shared" si="71"/>
        <v>109</v>
      </c>
      <c r="E80" s="164">
        <f t="shared" si="71"/>
        <v>0</v>
      </c>
      <c r="F80" s="165">
        <v>97</v>
      </c>
      <c r="G80" s="165">
        <v>97</v>
      </c>
      <c r="H80" s="165">
        <v>97</v>
      </c>
      <c r="I80" s="165">
        <v>0</v>
      </c>
      <c r="J80" s="165">
        <v>0</v>
      </c>
      <c r="K80" s="165">
        <v>30</v>
      </c>
      <c r="L80" s="165">
        <v>12</v>
      </c>
      <c r="M80" s="165">
        <v>12</v>
      </c>
      <c r="N80" s="165">
        <v>12</v>
      </c>
      <c r="O80" s="165">
        <v>0</v>
      </c>
      <c r="P80" s="165">
        <v>0</v>
      </c>
      <c r="Q80" s="165">
        <v>0</v>
      </c>
      <c r="R80" s="165">
        <v>0</v>
      </c>
      <c r="S80" s="165">
        <v>0</v>
      </c>
      <c r="T80" s="165">
        <v>0</v>
      </c>
      <c r="U80" s="165">
        <v>0</v>
      </c>
      <c r="V80" s="165">
        <v>0</v>
      </c>
      <c r="W80" s="55"/>
      <c r="X80" s="2"/>
      <c r="Y80" s="2"/>
      <c r="Z80" s="2"/>
      <c r="AA80" s="2"/>
      <c r="AB80" s="2"/>
      <c r="AC80" s="2"/>
      <c r="AD80" s="2"/>
      <c r="AE80" s="2"/>
    </row>
    <row r="81" spans="1:31" ht="12.75" hidden="1" customHeight="1" x14ac:dyDescent="0.2">
      <c r="A81" s="53" t="s">
        <v>176</v>
      </c>
      <c r="B81" s="164">
        <f t="shared" ref="B81:E81" si="72">F81+L81+R81</f>
        <v>19</v>
      </c>
      <c r="C81" s="164">
        <f t="shared" si="72"/>
        <v>19</v>
      </c>
      <c r="D81" s="164">
        <f t="shared" si="72"/>
        <v>19</v>
      </c>
      <c r="E81" s="164">
        <f t="shared" si="72"/>
        <v>0</v>
      </c>
      <c r="F81" s="165">
        <v>16</v>
      </c>
      <c r="G81" s="165">
        <v>16</v>
      </c>
      <c r="H81" s="165">
        <v>16</v>
      </c>
      <c r="I81" s="165">
        <v>0</v>
      </c>
      <c r="J81" s="165">
        <v>0</v>
      </c>
      <c r="K81" s="165">
        <v>3</v>
      </c>
      <c r="L81" s="165">
        <v>3</v>
      </c>
      <c r="M81" s="165">
        <v>3</v>
      </c>
      <c r="N81" s="165">
        <v>3</v>
      </c>
      <c r="O81" s="165">
        <v>0</v>
      </c>
      <c r="P81" s="165">
        <v>0</v>
      </c>
      <c r="Q81" s="165">
        <v>0</v>
      </c>
      <c r="R81" s="165">
        <v>0</v>
      </c>
      <c r="S81" s="165">
        <v>0</v>
      </c>
      <c r="T81" s="165">
        <v>0</v>
      </c>
      <c r="U81" s="165">
        <v>0</v>
      </c>
      <c r="V81" s="165">
        <v>0</v>
      </c>
      <c r="W81" s="55"/>
      <c r="X81" s="2"/>
      <c r="Y81" s="2"/>
      <c r="Z81" s="2"/>
      <c r="AA81" s="2"/>
      <c r="AB81" s="2"/>
      <c r="AC81" s="2"/>
      <c r="AD81" s="2"/>
      <c r="AE81" s="2"/>
    </row>
    <row r="82" spans="1:31" ht="12.75" hidden="1" customHeight="1" x14ac:dyDescent="0.2">
      <c r="A82" s="53" t="s">
        <v>177</v>
      </c>
      <c r="B82" s="164">
        <f t="shared" ref="B82:E82" si="73">F82+L82+R82</f>
        <v>512</v>
      </c>
      <c r="C82" s="164">
        <f t="shared" si="73"/>
        <v>773</v>
      </c>
      <c r="D82" s="164">
        <f t="shared" si="73"/>
        <v>512</v>
      </c>
      <c r="E82" s="164">
        <f t="shared" si="73"/>
        <v>6</v>
      </c>
      <c r="F82" s="165">
        <v>487</v>
      </c>
      <c r="G82" s="165">
        <v>648</v>
      </c>
      <c r="H82" s="165">
        <v>487</v>
      </c>
      <c r="I82" s="165">
        <v>5</v>
      </c>
      <c r="J82" s="165">
        <v>162</v>
      </c>
      <c r="K82" s="165">
        <v>32</v>
      </c>
      <c r="L82" s="165">
        <v>25</v>
      </c>
      <c r="M82" s="165">
        <v>125</v>
      </c>
      <c r="N82" s="165">
        <v>25</v>
      </c>
      <c r="O82" s="165">
        <v>1</v>
      </c>
      <c r="P82" s="165">
        <v>96</v>
      </c>
      <c r="Q82" s="165">
        <v>0</v>
      </c>
      <c r="R82" s="165">
        <v>0</v>
      </c>
      <c r="S82" s="165">
        <v>0</v>
      </c>
      <c r="T82" s="165">
        <v>0</v>
      </c>
      <c r="U82" s="165">
        <v>0</v>
      </c>
      <c r="V82" s="165">
        <v>0</v>
      </c>
      <c r="W82" s="55"/>
      <c r="X82" s="2"/>
      <c r="Y82" s="2"/>
      <c r="Z82" s="2"/>
      <c r="AA82" s="2"/>
      <c r="AB82" s="2"/>
      <c r="AC82" s="2"/>
      <c r="AD82" s="2"/>
      <c r="AE82" s="2"/>
    </row>
    <row r="83" spans="1:31" ht="12.75" hidden="1" customHeight="1" x14ac:dyDescent="0.2">
      <c r="A83" s="53" t="s">
        <v>178</v>
      </c>
      <c r="B83" s="164">
        <f t="shared" ref="B83:E83" si="74">F83+L83+R83</f>
        <v>199</v>
      </c>
      <c r="C83" s="164">
        <f t="shared" si="74"/>
        <v>69</v>
      </c>
      <c r="D83" s="164">
        <f t="shared" si="74"/>
        <v>68</v>
      </c>
      <c r="E83" s="164">
        <f t="shared" si="74"/>
        <v>0</v>
      </c>
      <c r="F83" s="165">
        <v>187</v>
      </c>
      <c r="G83" s="165">
        <v>57</v>
      </c>
      <c r="H83" s="165">
        <v>57</v>
      </c>
      <c r="I83" s="165">
        <v>0</v>
      </c>
      <c r="J83" s="165">
        <v>0</v>
      </c>
      <c r="K83" s="165">
        <v>59</v>
      </c>
      <c r="L83" s="165">
        <v>12</v>
      </c>
      <c r="M83" s="165">
        <v>12</v>
      </c>
      <c r="N83" s="165">
        <v>11</v>
      </c>
      <c r="O83" s="165">
        <v>0</v>
      </c>
      <c r="P83" s="165">
        <v>0</v>
      </c>
      <c r="Q83" s="165">
        <v>0</v>
      </c>
      <c r="R83" s="165">
        <v>0</v>
      </c>
      <c r="S83" s="165">
        <v>0</v>
      </c>
      <c r="T83" s="165">
        <v>0</v>
      </c>
      <c r="U83" s="165">
        <v>0</v>
      </c>
      <c r="V83" s="165">
        <v>0</v>
      </c>
      <c r="W83" s="55"/>
      <c r="X83" s="2"/>
      <c r="Y83" s="2"/>
      <c r="Z83" s="2"/>
      <c r="AA83" s="2"/>
      <c r="AB83" s="2"/>
      <c r="AC83" s="2"/>
      <c r="AD83" s="2"/>
      <c r="AE83" s="2"/>
    </row>
    <row r="84" spans="1:31" ht="12.75" hidden="1" customHeight="1" x14ac:dyDescent="0.2">
      <c r="A84" s="53" t="s">
        <v>179</v>
      </c>
      <c r="B84" s="164">
        <f t="shared" ref="B84:E84" si="75">F84+L84+R84</f>
        <v>202</v>
      </c>
      <c r="C84" s="164">
        <f t="shared" si="75"/>
        <v>128</v>
      </c>
      <c r="D84" s="164">
        <f t="shared" si="75"/>
        <v>52</v>
      </c>
      <c r="E84" s="164">
        <f t="shared" si="75"/>
        <v>0</v>
      </c>
      <c r="F84" s="165">
        <v>170</v>
      </c>
      <c r="G84" s="165">
        <v>108</v>
      </c>
      <c r="H84" s="165">
        <v>40</v>
      </c>
      <c r="I84" s="165">
        <v>0</v>
      </c>
      <c r="J84" s="165">
        <v>0</v>
      </c>
      <c r="K84" s="165">
        <v>36</v>
      </c>
      <c r="L84" s="165">
        <v>32</v>
      </c>
      <c r="M84" s="165">
        <v>20</v>
      </c>
      <c r="N84" s="165">
        <v>12</v>
      </c>
      <c r="O84" s="165">
        <v>0</v>
      </c>
      <c r="P84" s="165">
        <v>0</v>
      </c>
      <c r="Q84" s="165">
        <v>0</v>
      </c>
      <c r="R84" s="165">
        <v>0</v>
      </c>
      <c r="S84" s="165">
        <v>0</v>
      </c>
      <c r="T84" s="165">
        <v>0</v>
      </c>
      <c r="U84" s="165">
        <v>0</v>
      </c>
      <c r="V84" s="165">
        <v>0</v>
      </c>
      <c r="W84" s="55"/>
      <c r="X84" s="2"/>
      <c r="Y84" s="2"/>
      <c r="Z84" s="2"/>
      <c r="AA84" s="2"/>
      <c r="AB84" s="2"/>
      <c r="AC84" s="2"/>
      <c r="AD84" s="2"/>
      <c r="AE84" s="2"/>
    </row>
    <row r="85" spans="1:31" ht="12.75" hidden="1" customHeight="1" x14ac:dyDescent="0.2">
      <c r="A85" s="53" t="s">
        <v>180</v>
      </c>
      <c r="B85" s="164">
        <f t="shared" ref="B85:E85" si="76">F85+L85+R85</f>
        <v>197</v>
      </c>
      <c r="C85" s="164">
        <f t="shared" si="76"/>
        <v>53</v>
      </c>
      <c r="D85" s="164">
        <f t="shared" si="76"/>
        <v>53</v>
      </c>
      <c r="E85" s="164">
        <f t="shared" si="76"/>
        <v>0</v>
      </c>
      <c r="F85" s="165">
        <v>186</v>
      </c>
      <c r="G85" s="165">
        <v>42</v>
      </c>
      <c r="H85" s="165">
        <v>42</v>
      </c>
      <c r="I85" s="165">
        <v>0</v>
      </c>
      <c r="J85" s="165">
        <v>0</v>
      </c>
      <c r="K85" s="165">
        <v>35</v>
      </c>
      <c r="L85" s="165">
        <v>11</v>
      </c>
      <c r="M85" s="165">
        <v>11</v>
      </c>
      <c r="N85" s="165">
        <v>11</v>
      </c>
      <c r="O85" s="165">
        <v>0</v>
      </c>
      <c r="P85" s="165">
        <v>0</v>
      </c>
      <c r="Q85" s="165">
        <v>0</v>
      </c>
      <c r="R85" s="165">
        <v>0</v>
      </c>
      <c r="S85" s="165">
        <v>0</v>
      </c>
      <c r="T85" s="165">
        <v>0</v>
      </c>
      <c r="U85" s="165">
        <v>0</v>
      </c>
      <c r="V85" s="165">
        <v>0</v>
      </c>
      <c r="W85" s="55"/>
      <c r="X85" s="2"/>
      <c r="Y85" s="2"/>
      <c r="Z85" s="2"/>
      <c r="AA85" s="2"/>
      <c r="AB85" s="2"/>
      <c r="AC85" s="2"/>
      <c r="AD85" s="2"/>
      <c r="AE85" s="2"/>
    </row>
    <row r="86" spans="1:31" ht="12.75" hidden="1" customHeight="1" x14ac:dyDescent="0.2">
      <c r="A86" s="53" t="s">
        <v>181</v>
      </c>
      <c r="B86" s="164">
        <f t="shared" ref="B86:E86" si="77">F86+L86+R86</f>
        <v>298</v>
      </c>
      <c r="C86" s="164">
        <f t="shared" si="77"/>
        <v>298</v>
      </c>
      <c r="D86" s="164">
        <f t="shared" si="77"/>
        <v>298</v>
      </c>
      <c r="E86" s="164">
        <f t="shared" si="77"/>
        <v>0</v>
      </c>
      <c r="F86" s="165">
        <v>186</v>
      </c>
      <c r="G86" s="165">
        <v>186</v>
      </c>
      <c r="H86" s="165">
        <v>186</v>
      </c>
      <c r="I86" s="165">
        <v>0</v>
      </c>
      <c r="J86" s="165">
        <v>0</v>
      </c>
      <c r="K86" s="165">
        <v>42</v>
      </c>
      <c r="L86" s="165">
        <v>112</v>
      </c>
      <c r="M86" s="165">
        <v>112</v>
      </c>
      <c r="N86" s="165">
        <v>112</v>
      </c>
      <c r="O86" s="165">
        <v>0</v>
      </c>
      <c r="P86" s="165">
        <v>0</v>
      </c>
      <c r="Q86" s="165">
        <v>0</v>
      </c>
      <c r="R86" s="165">
        <v>0</v>
      </c>
      <c r="S86" s="165">
        <v>0</v>
      </c>
      <c r="T86" s="165">
        <v>0</v>
      </c>
      <c r="U86" s="165">
        <v>0</v>
      </c>
      <c r="V86" s="165">
        <v>0</v>
      </c>
      <c r="W86" s="55"/>
      <c r="X86" s="2"/>
      <c r="Y86" s="2"/>
      <c r="Z86" s="2"/>
      <c r="AA86" s="2"/>
      <c r="AB86" s="2"/>
      <c r="AC86" s="2"/>
      <c r="AD86" s="2"/>
      <c r="AE86" s="2"/>
    </row>
    <row r="87" spans="1:31" ht="12.75" hidden="1" customHeight="1" x14ac:dyDescent="0.2">
      <c r="A87" s="53" t="s">
        <v>182</v>
      </c>
      <c r="B87" s="164">
        <f t="shared" ref="B87:E87" si="78">F87+L87+R87</f>
        <v>105</v>
      </c>
      <c r="C87" s="164">
        <f t="shared" si="78"/>
        <v>135</v>
      </c>
      <c r="D87" s="164">
        <f t="shared" si="78"/>
        <v>105</v>
      </c>
      <c r="E87" s="164">
        <f t="shared" si="78"/>
        <v>1</v>
      </c>
      <c r="F87" s="165">
        <v>101</v>
      </c>
      <c r="G87" s="165">
        <v>131</v>
      </c>
      <c r="H87" s="165">
        <v>101</v>
      </c>
      <c r="I87" s="165">
        <v>1</v>
      </c>
      <c r="J87" s="165">
        <v>5</v>
      </c>
      <c r="K87" s="165">
        <v>55</v>
      </c>
      <c r="L87" s="165">
        <v>4</v>
      </c>
      <c r="M87" s="165">
        <v>4</v>
      </c>
      <c r="N87" s="165">
        <v>4</v>
      </c>
      <c r="O87" s="165">
        <v>0</v>
      </c>
      <c r="P87" s="165">
        <v>0</v>
      </c>
      <c r="Q87" s="165">
        <v>5</v>
      </c>
      <c r="R87" s="165">
        <v>0</v>
      </c>
      <c r="S87" s="165">
        <v>0</v>
      </c>
      <c r="T87" s="165">
        <v>0</v>
      </c>
      <c r="U87" s="165">
        <v>0</v>
      </c>
      <c r="V87" s="165">
        <v>0</v>
      </c>
      <c r="W87" s="55"/>
      <c r="X87" s="2"/>
      <c r="Y87" s="2"/>
      <c r="Z87" s="2"/>
      <c r="AA87" s="2"/>
      <c r="AB87" s="2"/>
      <c r="AC87" s="2"/>
      <c r="AD87" s="2"/>
      <c r="AE87" s="2"/>
    </row>
    <row r="88" spans="1:31" ht="12.75" hidden="1" customHeight="1" x14ac:dyDescent="0.2">
      <c r="A88" s="53" t="s">
        <v>183</v>
      </c>
      <c r="B88" s="164">
        <f t="shared" ref="B88:E88" si="79">F88+L88+R88</f>
        <v>81</v>
      </c>
      <c r="C88" s="164">
        <f t="shared" si="79"/>
        <v>65</v>
      </c>
      <c r="D88" s="164">
        <f t="shared" si="79"/>
        <v>65</v>
      </c>
      <c r="E88" s="164">
        <f t="shared" si="79"/>
        <v>0</v>
      </c>
      <c r="F88" s="165">
        <v>55</v>
      </c>
      <c r="G88" s="165">
        <v>39</v>
      </c>
      <c r="H88" s="165">
        <v>39</v>
      </c>
      <c r="I88" s="165">
        <v>0</v>
      </c>
      <c r="J88" s="165">
        <v>0</v>
      </c>
      <c r="K88" s="165">
        <v>27</v>
      </c>
      <c r="L88" s="165">
        <v>26</v>
      </c>
      <c r="M88" s="165">
        <v>26</v>
      </c>
      <c r="N88" s="165">
        <v>26</v>
      </c>
      <c r="O88" s="165">
        <v>0</v>
      </c>
      <c r="P88" s="165">
        <v>0</v>
      </c>
      <c r="Q88" s="165">
        <v>0</v>
      </c>
      <c r="R88" s="165">
        <v>0</v>
      </c>
      <c r="S88" s="165">
        <v>0</v>
      </c>
      <c r="T88" s="165">
        <v>0</v>
      </c>
      <c r="U88" s="165">
        <v>0</v>
      </c>
      <c r="V88" s="165">
        <v>0</v>
      </c>
      <c r="W88" s="55"/>
      <c r="X88" s="2"/>
      <c r="Y88" s="2"/>
      <c r="Z88" s="2"/>
      <c r="AA88" s="2"/>
      <c r="AB88" s="2"/>
      <c r="AC88" s="2"/>
      <c r="AD88" s="2"/>
      <c r="AE88" s="2"/>
    </row>
    <row r="89" spans="1:31" ht="12.75" hidden="1" customHeight="1" x14ac:dyDescent="0.2">
      <c r="A89" s="53" t="s">
        <v>184</v>
      </c>
      <c r="B89" s="164">
        <f t="shared" ref="B89:E89" si="80">F89+L89+R89</f>
        <v>47</v>
      </c>
      <c r="C89" s="164">
        <f t="shared" si="80"/>
        <v>47</v>
      </c>
      <c r="D89" s="164">
        <f t="shared" si="80"/>
        <v>15</v>
      </c>
      <c r="E89" s="164">
        <f t="shared" si="80"/>
        <v>0</v>
      </c>
      <c r="F89" s="165">
        <v>35</v>
      </c>
      <c r="G89" s="165">
        <v>35</v>
      </c>
      <c r="H89" s="165">
        <v>15</v>
      </c>
      <c r="I89" s="165">
        <v>0</v>
      </c>
      <c r="J89" s="165">
        <v>0</v>
      </c>
      <c r="K89" s="165">
        <v>63</v>
      </c>
      <c r="L89" s="165">
        <v>12</v>
      </c>
      <c r="M89" s="165">
        <v>12</v>
      </c>
      <c r="N89" s="165">
        <v>0</v>
      </c>
      <c r="O89" s="165">
        <v>0</v>
      </c>
      <c r="P89" s="165">
        <v>0</v>
      </c>
      <c r="Q89" s="165">
        <v>0</v>
      </c>
      <c r="R89" s="165">
        <v>0</v>
      </c>
      <c r="S89" s="165">
        <v>0</v>
      </c>
      <c r="T89" s="165">
        <v>0</v>
      </c>
      <c r="U89" s="165">
        <v>0</v>
      </c>
      <c r="V89" s="165">
        <v>0</v>
      </c>
      <c r="W89" s="55"/>
      <c r="X89" s="2"/>
      <c r="Y89" s="2"/>
      <c r="Z89" s="2"/>
      <c r="AA89" s="2"/>
      <c r="AB89" s="2"/>
      <c r="AC89" s="2"/>
      <c r="AD89" s="2"/>
      <c r="AE89" s="2"/>
    </row>
    <row r="90" spans="1:31" ht="12.75" hidden="1" customHeight="1" x14ac:dyDescent="0.2">
      <c r="A90" s="53" t="s">
        <v>185</v>
      </c>
      <c r="B90" s="164">
        <f t="shared" ref="B90:E90" si="81">F90+L90+R90</f>
        <v>28</v>
      </c>
      <c r="C90" s="164">
        <f t="shared" si="81"/>
        <v>28</v>
      </c>
      <c r="D90" s="164">
        <f t="shared" si="81"/>
        <v>28</v>
      </c>
      <c r="E90" s="164">
        <f t="shared" si="81"/>
        <v>0</v>
      </c>
      <c r="F90" s="165">
        <v>20</v>
      </c>
      <c r="G90" s="165">
        <v>20</v>
      </c>
      <c r="H90" s="165">
        <v>20</v>
      </c>
      <c r="I90" s="165">
        <v>0</v>
      </c>
      <c r="J90" s="165">
        <v>0</v>
      </c>
      <c r="K90" s="165">
        <v>8</v>
      </c>
      <c r="L90" s="165">
        <v>8</v>
      </c>
      <c r="M90" s="165">
        <v>8</v>
      </c>
      <c r="N90" s="165">
        <v>8</v>
      </c>
      <c r="O90" s="165">
        <v>0</v>
      </c>
      <c r="P90" s="165">
        <v>0</v>
      </c>
      <c r="Q90" s="165">
        <v>0</v>
      </c>
      <c r="R90" s="165">
        <v>0</v>
      </c>
      <c r="S90" s="165">
        <v>0</v>
      </c>
      <c r="T90" s="165">
        <v>0</v>
      </c>
      <c r="U90" s="165">
        <v>0</v>
      </c>
      <c r="V90" s="165">
        <v>0</v>
      </c>
      <c r="W90" s="55"/>
      <c r="X90" s="2"/>
      <c r="Y90" s="2"/>
      <c r="Z90" s="2"/>
      <c r="AA90" s="2"/>
      <c r="AB90" s="2"/>
      <c r="AC90" s="2"/>
      <c r="AD90" s="2"/>
      <c r="AE90" s="2"/>
    </row>
    <row r="91" spans="1:31" ht="12.75" hidden="1" customHeight="1" x14ac:dyDescent="0.2">
      <c r="A91" s="53" t="s">
        <v>186</v>
      </c>
      <c r="B91" s="164">
        <f t="shared" ref="B91:E91" si="82">F91+L91+R91</f>
        <v>135</v>
      </c>
      <c r="C91" s="164">
        <f t="shared" si="82"/>
        <v>67</v>
      </c>
      <c r="D91" s="164">
        <f t="shared" si="82"/>
        <v>61</v>
      </c>
      <c r="E91" s="164">
        <f t="shared" si="82"/>
        <v>0</v>
      </c>
      <c r="F91" s="165">
        <v>134</v>
      </c>
      <c r="G91" s="165">
        <v>66</v>
      </c>
      <c r="H91" s="165">
        <v>60</v>
      </c>
      <c r="I91" s="165">
        <v>0</v>
      </c>
      <c r="J91" s="165">
        <v>0</v>
      </c>
      <c r="K91" s="165">
        <v>56</v>
      </c>
      <c r="L91" s="165">
        <v>1</v>
      </c>
      <c r="M91" s="165">
        <v>1</v>
      </c>
      <c r="N91" s="165">
        <v>1</v>
      </c>
      <c r="O91" s="165">
        <v>0</v>
      </c>
      <c r="P91" s="165">
        <v>0</v>
      </c>
      <c r="Q91" s="165">
        <v>2</v>
      </c>
      <c r="R91" s="165">
        <v>0</v>
      </c>
      <c r="S91" s="165">
        <v>0</v>
      </c>
      <c r="T91" s="165">
        <v>0</v>
      </c>
      <c r="U91" s="165">
        <v>0</v>
      </c>
      <c r="V91" s="165">
        <v>0</v>
      </c>
      <c r="W91" s="55"/>
      <c r="X91" s="2"/>
      <c r="Y91" s="2"/>
      <c r="Z91" s="2"/>
      <c r="AA91" s="2"/>
      <c r="AB91" s="2"/>
      <c r="AC91" s="2"/>
      <c r="AD91" s="2"/>
      <c r="AE91" s="2"/>
    </row>
    <row r="92" spans="1:31" ht="12.75" hidden="1" customHeight="1" x14ac:dyDescent="0.2">
      <c r="A92" s="53" t="s">
        <v>187</v>
      </c>
      <c r="B92" s="164">
        <f t="shared" ref="B92:E92" si="83">F92+L92+R92</f>
        <v>230</v>
      </c>
      <c r="C92" s="164">
        <f t="shared" si="83"/>
        <v>180</v>
      </c>
      <c r="D92" s="164">
        <f t="shared" si="83"/>
        <v>135</v>
      </c>
      <c r="E92" s="164">
        <f t="shared" si="83"/>
        <v>1</v>
      </c>
      <c r="F92" s="165">
        <v>198</v>
      </c>
      <c r="G92" s="165">
        <v>170</v>
      </c>
      <c r="H92" s="165">
        <v>133</v>
      </c>
      <c r="I92" s="165">
        <v>0</v>
      </c>
      <c r="J92" s="165">
        <v>0</v>
      </c>
      <c r="K92" s="165">
        <v>32</v>
      </c>
      <c r="L92" s="165">
        <v>32</v>
      </c>
      <c r="M92" s="165">
        <v>10</v>
      </c>
      <c r="N92" s="165">
        <v>2</v>
      </c>
      <c r="O92" s="165">
        <v>1</v>
      </c>
      <c r="P92" s="165">
        <v>5</v>
      </c>
      <c r="Q92" s="165">
        <v>0</v>
      </c>
      <c r="R92" s="165">
        <v>0</v>
      </c>
      <c r="S92" s="165">
        <v>0</v>
      </c>
      <c r="T92" s="165">
        <v>0</v>
      </c>
      <c r="U92" s="165">
        <v>0</v>
      </c>
      <c r="V92" s="165">
        <v>0</v>
      </c>
      <c r="W92" s="55"/>
      <c r="X92" s="2"/>
      <c r="Y92" s="2"/>
      <c r="Z92" s="2"/>
      <c r="AA92" s="2"/>
      <c r="AB92" s="2"/>
      <c r="AC92" s="2"/>
      <c r="AD92" s="2"/>
      <c r="AE92" s="2"/>
    </row>
    <row r="93" spans="1:31" ht="12.75" hidden="1" customHeight="1" x14ac:dyDescent="0.2">
      <c r="A93" s="53" t="s">
        <v>188</v>
      </c>
      <c r="B93" s="164">
        <f t="shared" ref="B93:E93" si="84">F93+L93+R93</f>
        <v>233</v>
      </c>
      <c r="C93" s="164">
        <f t="shared" si="84"/>
        <v>49</v>
      </c>
      <c r="D93" s="164">
        <f t="shared" si="84"/>
        <v>48</v>
      </c>
      <c r="E93" s="164">
        <f t="shared" si="84"/>
        <v>0</v>
      </c>
      <c r="F93" s="165">
        <v>183</v>
      </c>
      <c r="G93" s="165">
        <v>48</v>
      </c>
      <c r="H93" s="165">
        <v>48</v>
      </c>
      <c r="I93" s="165">
        <v>0</v>
      </c>
      <c r="J93" s="165">
        <v>0</v>
      </c>
      <c r="K93" s="165">
        <v>48</v>
      </c>
      <c r="L93" s="165">
        <v>48</v>
      </c>
      <c r="M93" s="165">
        <v>1</v>
      </c>
      <c r="N93" s="165">
        <v>0</v>
      </c>
      <c r="O93" s="165">
        <v>0</v>
      </c>
      <c r="P93" s="165">
        <v>0</v>
      </c>
      <c r="Q93" s="165">
        <v>2</v>
      </c>
      <c r="R93" s="165">
        <v>2</v>
      </c>
      <c r="S93" s="165">
        <v>0</v>
      </c>
      <c r="T93" s="165">
        <v>0</v>
      </c>
      <c r="U93" s="165">
        <v>0</v>
      </c>
      <c r="V93" s="165">
        <v>0</v>
      </c>
      <c r="W93" s="55"/>
      <c r="X93" s="2"/>
      <c r="Y93" s="2"/>
      <c r="Z93" s="2"/>
      <c r="AA93" s="2"/>
      <c r="AB93" s="2"/>
      <c r="AC93" s="2"/>
      <c r="AD93" s="2"/>
      <c r="AE93" s="2"/>
    </row>
    <row r="94" spans="1:31" ht="12.75" hidden="1" customHeight="1" x14ac:dyDescent="0.2">
      <c r="A94" s="53" t="s">
        <v>189</v>
      </c>
      <c r="B94" s="164">
        <f t="shared" ref="B94:E94" si="85">F94+L94+R94</f>
        <v>92</v>
      </c>
      <c r="C94" s="164">
        <f t="shared" si="85"/>
        <v>93</v>
      </c>
      <c r="D94" s="164">
        <f t="shared" si="85"/>
        <v>90</v>
      </c>
      <c r="E94" s="164">
        <f t="shared" si="85"/>
        <v>0</v>
      </c>
      <c r="F94" s="165">
        <v>27</v>
      </c>
      <c r="G94" s="165">
        <v>27</v>
      </c>
      <c r="H94" s="165">
        <v>27</v>
      </c>
      <c r="I94" s="165">
        <v>0</v>
      </c>
      <c r="J94" s="165">
        <v>0</v>
      </c>
      <c r="K94" s="165">
        <v>26</v>
      </c>
      <c r="L94" s="165">
        <v>41</v>
      </c>
      <c r="M94" s="165">
        <v>42</v>
      </c>
      <c r="N94" s="165">
        <v>39</v>
      </c>
      <c r="O94" s="165">
        <v>0</v>
      </c>
      <c r="P94" s="165">
        <v>0</v>
      </c>
      <c r="Q94" s="165">
        <v>12</v>
      </c>
      <c r="R94" s="165">
        <v>24</v>
      </c>
      <c r="S94" s="165">
        <v>24</v>
      </c>
      <c r="T94" s="165">
        <v>24</v>
      </c>
      <c r="U94" s="165">
        <v>0</v>
      </c>
      <c r="V94" s="165">
        <v>0</v>
      </c>
      <c r="W94" s="55"/>
      <c r="X94" s="2"/>
      <c r="Y94" s="2"/>
      <c r="Z94" s="2"/>
      <c r="AA94" s="2"/>
      <c r="AB94" s="2"/>
      <c r="AC94" s="2"/>
      <c r="AD94" s="2"/>
      <c r="AE94" s="2"/>
    </row>
    <row r="95" spans="1:31" ht="12.75" hidden="1" customHeight="1" x14ac:dyDescent="0.2">
      <c r="A95" s="53" t="s">
        <v>190</v>
      </c>
      <c r="B95" s="164">
        <f t="shared" ref="B95:E95" si="86">F95+L95+R95</f>
        <v>23</v>
      </c>
      <c r="C95" s="164">
        <f t="shared" si="86"/>
        <v>32</v>
      </c>
      <c r="D95" s="164">
        <f t="shared" si="86"/>
        <v>19</v>
      </c>
      <c r="E95" s="164">
        <f t="shared" si="86"/>
        <v>2</v>
      </c>
      <c r="F95" s="165">
        <v>19</v>
      </c>
      <c r="G95" s="165">
        <v>24</v>
      </c>
      <c r="H95" s="165">
        <v>15</v>
      </c>
      <c r="I95" s="165">
        <v>1</v>
      </c>
      <c r="J95" s="165">
        <v>5</v>
      </c>
      <c r="K95" s="165">
        <v>38</v>
      </c>
      <c r="L95" s="165">
        <v>3</v>
      </c>
      <c r="M95" s="165">
        <v>7</v>
      </c>
      <c r="N95" s="165">
        <v>3</v>
      </c>
      <c r="O95" s="165">
        <v>1</v>
      </c>
      <c r="P95" s="165">
        <v>5</v>
      </c>
      <c r="Q95" s="165">
        <v>1</v>
      </c>
      <c r="R95" s="165">
        <v>1</v>
      </c>
      <c r="S95" s="165">
        <v>1</v>
      </c>
      <c r="T95" s="165">
        <v>1</v>
      </c>
      <c r="U95" s="165">
        <v>0</v>
      </c>
      <c r="V95" s="165">
        <v>0</v>
      </c>
      <c r="W95" s="55"/>
      <c r="X95" s="2"/>
      <c r="Y95" s="2"/>
      <c r="Z95" s="2"/>
      <c r="AA95" s="2"/>
      <c r="AB95" s="2"/>
      <c r="AC95" s="2"/>
      <c r="AD95" s="2"/>
      <c r="AE95" s="2"/>
    </row>
    <row r="96" spans="1:31" ht="12.75" hidden="1" customHeight="1" x14ac:dyDescent="0.2">
      <c r="A96" s="53" t="s">
        <v>191</v>
      </c>
      <c r="B96" s="164">
        <f t="shared" ref="B96:E96" si="87">F96+L96+R96</f>
        <v>48</v>
      </c>
      <c r="C96" s="164">
        <f t="shared" si="87"/>
        <v>48</v>
      </c>
      <c r="D96" s="164">
        <f t="shared" si="87"/>
        <v>21</v>
      </c>
      <c r="E96" s="164">
        <f t="shared" si="87"/>
        <v>0</v>
      </c>
      <c r="F96" s="165">
        <v>45</v>
      </c>
      <c r="G96" s="165">
        <v>45</v>
      </c>
      <c r="H96" s="165">
        <v>18</v>
      </c>
      <c r="I96" s="165">
        <v>0</v>
      </c>
      <c r="J96" s="165">
        <v>0</v>
      </c>
      <c r="K96" s="165">
        <v>32</v>
      </c>
      <c r="L96" s="165">
        <v>3</v>
      </c>
      <c r="M96" s="165">
        <v>3</v>
      </c>
      <c r="N96" s="165">
        <v>3</v>
      </c>
      <c r="O96" s="165">
        <v>0</v>
      </c>
      <c r="P96" s="165">
        <v>0</v>
      </c>
      <c r="Q96" s="165">
        <v>0</v>
      </c>
      <c r="R96" s="165">
        <v>0</v>
      </c>
      <c r="S96" s="165">
        <v>0</v>
      </c>
      <c r="T96" s="165">
        <v>0</v>
      </c>
      <c r="U96" s="165">
        <v>0</v>
      </c>
      <c r="V96" s="165">
        <v>0</v>
      </c>
      <c r="W96" s="55"/>
      <c r="X96" s="2"/>
      <c r="Y96" s="2"/>
      <c r="Z96" s="2"/>
      <c r="AA96" s="2"/>
      <c r="AB96" s="2"/>
      <c r="AC96" s="2"/>
      <c r="AD96" s="2"/>
      <c r="AE96" s="2"/>
    </row>
    <row r="97" spans="1:31" ht="12.75" hidden="1" customHeight="1" x14ac:dyDescent="0.2">
      <c r="A97" s="53" t="s">
        <v>192</v>
      </c>
      <c r="B97" s="164">
        <f t="shared" ref="B97:E97" si="88">F97+L97+R97</f>
        <v>180</v>
      </c>
      <c r="C97" s="164">
        <f t="shared" si="88"/>
        <v>180</v>
      </c>
      <c r="D97" s="164">
        <f t="shared" si="88"/>
        <v>179</v>
      </c>
      <c r="E97" s="164">
        <f t="shared" si="88"/>
        <v>0</v>
      </c>
      <c r="F97" s="165">
        <v>172</v>
      </c>
      <c r="G97" s="165">
        <v>172</v>
      </c>
      <c r="H97" s="165">
        <v>172</v>
      </c>
      <c r="I97" s="165">
        <v>0</v>
      </c>
      <c r="J97" s="165">
        <v>0</v>
      </c>
      <c r="K97" s="165">
        <v>25</v>
      </c>
      <c r="L97" s="165">
        <v>2</v>
      </c>
      <c r="M97" s="165">
        <v>2</v>
      </c>
      <c r="N97" s="165">
        <v>2</v>
      </c>
      <c r="O97" s="165">
        <v>0</v>
      </c>
      <c r="P97" s="165">
        <v>0</v>
      </c>
      <c r="Q97" s="165">
        <v>5</v>
      </c>
      <c r="R97" s="165">
        <v>6</v>
      </c>
      <c r="S97" s="165">
        <v>6</v>
      </c>
      <c r="T97" s="165">
        <v>5</v>
      </c>
      <c r="U97" s="165">
        <v>0</v>
      </c>
      <c r="V97" s="165">
        <v>0</v>
      </c>
      <c r="W97" s="55"/>
      <c r="X97" s="2"/>
      <c r="Y97" s="2"/>
      <c r="Z97" s="2"/>
      <c r="AA97" s="2"/>
      <c r="AB97" s="2"/>
      <c r="AC97" s="2"/>
      <c r="AD97" s="2"/>
      <c r="AE97" s="2"/>
    </row>
    <row r="98" spans="1:31" ht="12.75" hidden="1" customHeight="1" x14ac:dyDescent="0.2">
      <c r="A98" s="53" t="s">
        <v>193</v>
      </c>
      <c r="B98" s="164">
        <f t="shared" ref="B98:E98" si="89">F98+L98+R98</f>
        <v>47</v>
      </c>
      <c r="C98" s="164">
        <f t="shared" si="89"/>
        <v>40</v>
      </c>
      <c r="D98" s="164">
        <f t="shared" si="89"/>
        <v>40</v>
      </c>
      <c r="E98" s="164">
        <f t="shared" si="89"/>
        <v>0</v>
      </c>
      <c r="F98" s="165">
        <v>40</v>
      </c>
      <c r="G98" s="165">
        <v>40</v>
      </c>
      <c r="H98" s="165">
        <v>39</v>
      </c>
      <c r="I98" s="165">
        <v>0</v>
      </c>
      <c r="J98" s="165">
        <v>0</v>
      </c>
      <c r="K98" s="165">
        <v>44</v>
      </c>
      <c r="L98" s="165">
        <v>7</v>
      </c>
      <c r="M98" s="165">
        <v>0</v>
      </c>
      <c r="N98" s="165">
        <v>1</v>
      </c>
      <c r="O98" s="165">
        <v>0</v>
      </c>
      <c r="P98" s="165">
        <v>0</v>
      </c>
      <c r="Q98" s="165">
        <v>0</v>
      </c>
      <c r="R98" s="165">
        <v>0</v>
      </c>
      <c r="S98" s="165">
        <v>0</v>
      </c>
      <c r="T98" s="165">
        <v>0</v>
      </c>
      <c r="U98" s="165">
        <v>0</v>
      </c>
      <c r="V98" s="165">
        <v>0</v>
      </c>
      <c r="W98" s="55"/>
      <c r="X98" s="2"/>
      <c r="Y98" s="2"/>
      <c r="Z98" s="2"/>
      <c r="AA98" s="2"/>
      <c r="AB98" s="2"/>
      <c r="AC98" s="2"/>
      <c r="AD98" s="2"/>
      <c r="AE98" s="2"/>
    </row>
    <row r="99" spans="1:31" ht="12.75" hidden="1" customHeight="1" x14ac:dyDescent="0.2">
      <c r="A99" s="53" t="s">
        <v>194</v>
      </c>
      <c r="B99" s="164">
        <f t="shared" ref="B99:E99" si="90">F99+L99+R99</f>
        <v>84</v>
      </c>
      <c r="C99" s="164">
        <f t="shared" si="90"/>
        <v>84</v>
      </c>
      <c r="D99" s="164">
        <f t="shared" si="90"/>
        <v>84</v>
      </c>
      <c r="E99" s="164">
        <f t="shared" si="90"/>
        <v>0</v>
      </c>
      <c r="F99" s="165">
        <v>65</v>
      </c>
      <c r="G99" s="165">
        <v>65</v>
      </c>
      <c r="H99" s="165">
        <v>65</v>
      </c>
      <c r="I99" s="165">
        <v>0</v>
      </c>
      <c r="J99" s="165">
        <v>0</v>
      </c>
      <c r="K99" s="165">
        <v>29</v>
      </c>
      <c r="L99" s="165">
        <v>19</v>
      </c>
      <c r="M99" s="165">
        <v>19</v>
      </c>
      <c r="N99" s="165">
        <v>19</v>
      </c>
      <c r="O99" s="165">
        <v>0</v>
      </c>
      <c r="P99" s="165">
        <v>0</v>
      </c>
      <c r="Q99" s="165">
        <v>0</v>
      </c>
      <c r="R99" s="165">
        <v>0</v>
      </c>
      <c r="S99" s="165">
        <v>0</v>
      </c>
      <c r="T99" s="165">
        <v>0</v>
      </c>
      <c r="U99" s="165">
        <v>0</v>
      </c>
      <c r="V99" s="165">
        <v>0</v>
      </c>
      <c r="W99" s="55"/>
      <c r="X99" s="2"/>
      <c r="Y99" s="2"/>
      <c r="Z99" s="2"/>
      <c r="AA99" s="2"/>
      <c r="AB99" s="2"/>
      <c r="AC99" s="2"/>
      <c r="AD99" s="2"/>
      <c r="AE99" s="2"/>
    </row>
    <row r="100" spans="1:31" ht="12.75" hidden="1" customHeight="1" x14ac:dyDescent="0.2">
      <c r="A100" s="53" t="s">
        <v>195</v>
      </c>
      <c r="B100" s="164">
        <f t="shared" ref="B100:E100" si="91">F100+L100+R100</f>
        <v>74</v>
      </c>
      <c r="C100" s="164">
        <f t="shared" si="91"/>
        <v>46</v>
      </c>
      <c r="D100" s="164">
        <f t="shared" si="91"/>
        <v>46</v>
      </c>
      <c r="E100" s="164">
        <f t="shared" si="91"/>
        <v>0</v>
      </c>
      <c r="F100" s="165">
        <v>44</v>
      </c>
      <c r="G100" s="165">
        <v>34</v>
      </c>
      <c r="H100" s="165">
        <v>34</v>
      </c>
      <c r="I100" s="165">
        <v>0</v>
      </c>
      <c r="J100" s="165">
        <v>0</v>
      </c>
      <c r="K100" s="165">
        <v>30</v>
      </c>
      <c r="L100" s="165">
        <v>30</v>
      </c>
      <c r="M100" s="165">
        <v>12</v>
      </c>
      <c r="N100" s="165">
        <v>12</v>
      </c>
      <c r="O100" s="165">
        <v>0</v>
      </c>
      <c r="P100" s="165">
        <v>0</v>
      </c>
      <c r="Q100" s="165">
        <v>0</v>
      </c>
      <c r="R100" s="165">
        <v>0</v>
      </c>
      <c r="S100" s="165">
        <v>0</v>
      </c>
      <c r="T100" s="165">
        <v>0</v>
      </c>
      <c r="U100" s="165">
        <v>0</v>
      </c>
      <c r="V100" s="165">
        <v>0</v>
      </c>
      <c r="W100" s="55"/>
      <c r="X100" s="2"/>
      <c r="Y100" s="2"/>
      <c r="Z100" s="2"/>
      <c r="AA100" s="2"/>
      <c r="AB100" s="2"/>
      <c r="AC100" s="2"/>
      <c r="AD100" s="2"/>
      <c r="AE100" s="2"/>
    </row>
    <row r="101" spans="1:31" ht="12.75" hidden="1" customHeight="1" x14ac:dyDescent="0.2">
      <c r="A101" s="53" t="s">
        <v>196</v>
      </c>
      <c r="B101" s="164">
        <f t="shared" ref="B101:E101" si="92">F101+L101+R101</f>
        <v>233</v>
      </c>
      <c r="C101" s="164">
        <f t="shared" si="92"/>
        <v>152</v>
      </c>
      <c r="D101" s="164">
        <f t="shared" si="92"/>
        <v>67</v>
      </c>
      <c r="E101" s="164">
        <f t="shared" si="92"/>
        <v>0</v>
      </c>
      <c r="F101" s="165">
        <v>183</v>
      </c>
      <c r="G101" s="165">
        <v>95</v>
      </c>
      <c r="H101" s="165">
        <v>37</v>
      </c>
      <c r="I101" s="165">
        <v>0</v>
      </c>
      <c r="J101" s="165">
        <v>0</v>
      </c>
      <c r="K101" s="165">
        <v>49</v>
      </c>
      <c r="L101" s="165">
        <v>49</v>
      </c>
      <c r="M101" s="165">
        <v>56</v>
      </c>
      <c r="N101" s="165">
        <v>30</v>
      </c>
      <c r="O101" s="165">
        <v>0</v>
      </c>
      <c r="P101" s="165">
        <v>0</v>
      </c>
      <c r="Q101" s="165">
        <v>1</v>
      </c>
      <c r="R101" s="165">
        <v>1</v>
      </c>
      <c r="S101" s="165">
        <v>1</v>
      </c>
      <c r="T101" s="165">
        <v>0</v>
      </c>
      <c r="U101" s="165">
        <v>0</v>
      </c>
      <c r="V101" s="165">
        <v>0</v>
      </c>
      <c r="W101" s="55"/>
      <c r="X101" s="2"/>
      <c r="Y101" s="2"/>
      <c r="Z101" s="2"/>
      <c r="AA101" s="2"/>
      <c r="AB101" s="2"/>
      <c r="AC101" s="2"/>
      <c r="AD101" s="2"/>
      <c r="AE101" s="2"/>
    </row>
    <row r="102" spans="1:31" ht="12.75" hidden="1" customHeight="1" x14ac:dyDescent="0.2">
      <c r="A102" s="53" t="s">
        <v>197</v>
      </c>
      <c r="B102" s="164">
        <f t="shared" ref="B102:E102" si="93">F102+L102+R102</f>
        <v>50</v>
      </c>
      <c r="C102" s="164">
        <f t="shared" si="93"/>
        <v>44</v>
      </c>
      <c r="D102" s="164">
        <f t="shared" si="93"/>
        <v>44</v>
      </c>
      <c r="E102" s="164">
        <f t="shared" si="93"/>
        <v>0</v>
      </c>
      <c r="F102" s="165">
        <v>31</v>
      </c>
      <c r="G102" s="165">
        <v>29</v>
      </c>
      <c r="H102" s="165">
        <v>29</v>
      </c>
      <c r="I102" s="165">
        <v>0</v>
      </c>
      <c r="J102" s="165">
        <v>0</v>
      </c>
      <c r="K102" s="165">
        <v>33</v>
      </c>
      <c r="L102" s="165">
        <v>19</v>
      </c>
      <c r="M102" s="165">
        <v>15</v>
      </c>
      <c r="N102" s="165">
        <v>15</v>
      </c>
      <c r="O102" s="165">
        <v>0</v>
      </c>
      <c r="P102" s="165">
        <v>0</v>
      </c>
      <c r="Q102" s="165">
        <v>2</v>
      </c>
      <c r="R102" s="165">
        <v>0</v>
      </c>
      <c r="S102" s="165">
        <v>0</v>
      </c>
      <c r="T102" s="165">
        <v>0</v>
      </c>
      <c r="U102" s="165">
        <v>0</v>
      </c>
      <c r="V102" s="165">
        <v>0</v>
      </c>
      <c r="W102" s="55"/>
      <c r="X102" s="2"/>
      <c r="Y102" s="2"/>
      <c r="Z102" s="2"/>
      <c r="AA102" s="2"/>
      <c r="AB102" s="2"/>
      <c r="AC102" s="2"/>
      <c r="AD102" s="2"/>
      <c r="AE102" s="2"/>
    </row>
    <row r="103" spans="1:31" ht="12.75" hidden="1" customHeight="1" x14ac:dyDescent="0.2">
      <c r="A103" s="53" t="s">
        <v>198</v>
      </c>
      <c r="B103" s="164">
        <f t="shared" ref="B103:E103" si="94">F103+L103+R103</f>
        <v>52</v>
      </c>
      <c r="C103" s="164">
        <f t="shared" si="94"/>
        <v>52</v>
      </c>
      <c r="D103" s="164">
        <f t="shared" si="94"/>
        <v>52</v>
      </c>
      <c r="E103" s="164">
        <f t="shared" si="94"/>
        <v>0</v>
      </c>
      <c r="F103" s="165">
        <v>41</v>
      </c>
      <c r="G103" s="165">
        <v>41</v>
      </c>
      <c r="H103" s="165">
        <v>41</v>
      </c>
      <c r="I103" s="165">
        <v>0</v>
      </c>
      <c r="J103" s="165">
        <v>0</v>
      </c>
      <c r="K103" s="165">
        <v>36</v>
      </c>
      <c r="L103" s="165">
        <v>11</v>
      </c>
      <c r="M103" s="165">
        <v>11</v>
      </c>
      <c r="N103" s="165">
        <v>11</v>
      </c>
      <c r="O103" s="165">
        <v>0</v>
      </c>
      <c r="P103" s="165">
        <v>0</v>
      </c>
      <c r="Q103" s="165">
        <v>0</v>
      </c>
      <c r="R103" s="165">
        <v>0</v>
      </c>
      <c r="S103" s="165">
        <v>0</v>
      </c>
      <c r="T103" s="165">
        <v>0</v>
      </c>
      <c r="U103" s="165">
        <v>0</v>
      </c>
      <c r="V103" s="165">
        <v>0</v>
      </c>
      <c r="W103" s="55"/>
      <c r="X103" s="2"/>
      <c r="Y103" s="2"/>
      <c r="Z103" s="2"/>
      <c r="AA103" s="2"/>
      <c r="AB103" s="2"/>
      <c r="AC103" s="2"/>
      <c r="AD103" s="2"/>
      <c r="AE103" s="2"/>
    </row>
    <row r="104" spans="1:31" ht="12.75" hidden="1" customHeight="1" x14ac:dyDescent="0.2">
      <c r="A104" s="56" t="s">
        <v>199</v>
      </c>
      <c r="B104" s="166">
        <f t="shared" ref="B104:E104" si="95">F104+L104+R104</f>
        <v>0</v>
      </c>
      <c r="C104" s="166">
        <f t="shared" si="95"/>
        <v>0</v>
      </c>
      <c r="D104" s="166">
        <f t="shared" si="95"/>
        <v>0</v>
      </c>
      <c r="E104" s="166">
        <f t="shared" si="95"/>
        <v>0</v>
      </c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59"/>
      <c r="X104" s="24"/>
      <c r="Y104" s="24"/>
      <c r="Z104" s="24"/>
      <c r="AA104" s="24"/>
      <c r="AB104" s="24"/>
      <c r="AC104" s="24"/>
      <c r="AD104" s="24"/>
      <c r="AE104" s="24"/>
    </row>
    <row r="105" spans="1:31" ht="12.75" hidden="1" customHeight="1" x14ac:dyDescent="0.2">
      <c r="A105" s="53" t="s">
        <v>200</v>
      </c>
      <c r="B105" s="164">
        <f t="shared" ref="B105:E105" si="96">F105+L105+R105</f>
        <v>58</v>
      </c>
      <c r="C105" s="164">
        <f t="shared" si="96"/>
        <v>58</v>
      </c>
      <c r="D105" s="164">
        <f t="shared" si="96"/>
        <v>55</v>
      </c>
      <c r="E105" s="164">
        <f t="shared" si="96"/>
        <v>0</v>
      </c>
      <c r="F105" s="165">
        <v>51</v>
      </c>
      <c r="G105" s="165">
        <v>51</v>
      </c>
      <c r="H105" s="165">
        <v>48</v>
      </c>
      <c r="I105" s="165">
        <v>0</v>
      </c>
      <c r="J105" s="165">
        <v>0</v>
      </c>
      <c r="K105" s="165">
        <v>47</v>
      </c>
      <c r="L105" s="165">
        <v>6</v>
      </c>
      <c r="M105" s="165">
        <v>6</v>
      </c>
      <c r="N105" s="165">
        <v>6</v>
      </c>
      <c r="O105" s="165">
        <v>0</v>
      </c>
      <c r="P105" s="165">
        <v>0</v>
      </c>
      <c r="Q105" s="165">
        <v>2</v>
      </c>
      <c r="R105" s="165">
        <v>1</v>
      </c>
      <c r="S105" s="165">
        <v>1</v>
      </c>
      <c r="T105" s="165">
        <v>1</v>
      </c>
      <c r="U105" s="165">
        <v>0</v>
      </c>
      <c r="V105" s="165">
        <v>0</v>
      </c>
      <c r="W105" s="55"/>
      <c r="X105" s="2"/>
      <c r="Y105" s="2"/>
      <c r="Z105" s="2"/>
      <c r="AA105" s="2"/>
      <c r="AB105" s="2"/>
      <c r="AC105" s="2"/>
      <c r="AD105" s="2"/>
      <c r="AE105" s="2"/>
    </row>
    <row r="106" spans="1:31" ht="12.75" hidden="1" customHeight="1" x14ac:dyDescent="0.2">
      <c r="A106" s="53" t="s">
        <v>201</v>
      </c>
      <c r="B106" s="164">
        <f t="shared" ref="B106:E106" si="97">F106+L106+R106</f>
        <v>82</v>
      </c>
      <c r="C106" s="164">
        <f t="shared" si="97"/>
        <v>77</v>
      </c>
      <c r="D106" s="164">
        <f t="shared" si="97"/>
        <v>23</v>
      </c>
      <c r="E106" s="164">
        <f t="shared" si="97"/>
        <v>0</v>
      </c>
      <c r="F106" s="165">
        <v>75</v>
      </c>
      <c r="G106" s="165">
        <v>75</v>
      </c>
      <c r="H106" s="165">
        <v>22</v>
      </c>
      <c r="I106" s="165">
        <v>0</v>
      </c>
      <c r="J106" s="165">
        <v>0</v>
      </c>
      <c r="K106" s="165">
        <v>59</v>
      </c>
      <c r="L106" s="165">
        <v>7</v>
      </c>
      <c r="M106" s="165">
        <v>2</v>
      </c>
      <c r="N106" s="165">
        <v>1</v>
      </c>
      <c r="O106" s="165">
        <v>0</v>
      </c>
      <c r="P106" s="165">
        <v>0</v>
      </c>
      <c r="Q106" s="165">
        <v>0</v>
      </c>
      <c r="R106" s="165">
        <v>0</v>
      </c>
      <c r="S106" s="165">
        <v>0</v>
      </c>
      <c r="T106" s="165">
        <v>0</v>
      </c>
      <c r="U106" s="165">
        <v>0</v>
      </c>
      <c r="V106" s="165">
        <v>0</v>
      </c>
      <c r="W106" s="55"/>
      <c r="X106" s="2"/>
      <c r="Y106" s="2"/>
      <c r="Z106" s="2"/>
      <c r="AA106" s="2"/>
      <c r="AB106" s="2"/>
      <c r="AC106" s="2"/>
      <c r="AD106" s="2"/>
      <c r="AE106" s="2"/>
    </row>
    <row r="107" spans="1:31" ht="12.75" hidden="1" customHeight="1" x14ac:dyDescent="0.2">
      <c r="A107" s="53" t="s">
        <v>202</v>
      </c>
      <c r="B107" s="164">
        <f t="shared" ref="B107:E107" si="98">F107+L107+R107</f>
        <v>44</v>
      </c>
      <c r="C107" s="164">
        <f t="shared" si="98"/>
        <v>26</v>
      </c>
      <c r="D107" s="164">
        <f t="shared" si="98"/>
        <v>5</v>
      </c>
      <c r="E107" s="164">
        <f t="shared" si="98"/>
        <v>0</v>
      </c>
      <c r="F107" s="165">
        <v>39</v>
      </c>
      <c r="G107" s="165">
        <v>21</v>
      </c>
      <c r="H107" s="165">
        <v>5</v>
      </c>
      <c r="I107" s="165">
        <v>0</v>
      </c>
      <c r="J107" s="165">
        <v>0</v>
      </c>
      <c r="K107" s="165">
        <v>35</v>
      </c>
      <c r="L107" s="165">
        <v>5</v>
      </c>
      <c r="M107" s="165">
        <v>5</v>
      </c>
      <c r="N107" s="165">
        <v>0</v>
      </c>
      <c r="O107" s="165">
        <v>0</v>
      </c>
      <c r="P107" s="165">
        <v>0</v>
      </c>
      <c r="Q107" s="165">
        <v>0</v>
      </c>
      <c r="R107" s="165">
        <v>0</v>
      </c>
      <c r="S107" s="165">
        <v>0</v>
      </c>
      <c r="T107" s="165">
        <v>0</v>
      </c>
      <c r="U107" s="165">
        <v>0</v>
      </c>
      <c r="V107" s="165">
        <v>0</v>
      </c>
      <c r="W107" s="55"/>
      <c r="X107" s="2"/>
      <c r="Y107" s="2"/>
      <c r="Z107" s="2"/>
      <c r="AA107" s="2"/>
      <c r="AB107" s="2"/>
      <c r="AC107" s="2"/>
      <c r="AD107" s="2"/>
      <c r="AE107" s="2"/>
    </row>
    <row r="108" spans="1:31" ht="12.75" hidden="1" customHeight="1" x14ac:dyDescent="0.2">
      <c r="A108" s="53" t="s">
        <v>203</v>
      </c>
      <c r="B108" s="164">
        <f t="shared" ref="B108:D108" si="99">F108+L108+R108</f>
        <v>198</v>
      </c>
      <c r="C108" s="164">
        <f t="shared" si="99"/>
        <v>25</v>
      </c>
      <c r="D108" s="164">
        <f t="shared" si="99"/>
        <v>16</v>
      </c>
      <c r="E108" s="164">
        <f t="shared" ref="E108:E111" si="100">I108+O107+U108</f>
        <v>0</v>
      </c>
      <c r="F108" s="165">
        <v>189</v>
      </c>
      <c r="G108" s="175">
        <v>16</v>
      </c>
      <c r="H108" s="165">
        <v>16</v>
      </c>
      <c r="I108" s="165">
        <v>0</v>
      </c>
      <c r="J108" s="165">
        <v>0</v>
      </c>
      <c r="K108" s="165">
        <v>36</v>
      </c>
      <c r="L108" s="165">
        <v>9</v>
      </c>
      <c r="M108" s="165">
        <v>9</v>
      </c>
      <c r="N108" s="165">
        <v>0</v>
      </c>
      <c r="O108" s="165">
        <v>0</v>
      </c>
      <c r="P108" s="165">
        <v>0</v>
      </c>
      <c r="Q108" s="165">
        <v>0</v>
      </c>
      <c r="R108" s="165">
        <v>0</v>
      </c>
      <c r="S108" s="165">
        <v>0</v>
      </c>
      <c r="T108" s="165">
        <v>0</v>
      </c>
      <c r="U108" s="165">
        <v>0</v>
      </c>
      <c r="V108" s="165">
        <v>0</v>
      </c>
      <c r="W108" s="55"/>
      <c r="X108" s="2"/>
      <c r="Y108" s="2"/>
      <c r="Z108" s="2"/>
      <c r="AA108" s="2"/>
      <c r="AB108" s="2"/>
      <c r="AC108" s="2"/>
      <c r="AD108" s="2"/>
      <c r="AE108" s="2"/>
    </row>
    <row r="109" spans="1:31" ht="12.75" hidden="1" customHeight="1" x14ac:dyDescent="0.2">
      <c r="A109" s="56" t="s">
        <v>204</v>
      </c>
      <c r="B109" s="166">
        <f t="shared" ref="B109:D109" si="101">F109+L109+R109</f>
        <v>0</v>
      </c>
      <c r="C109" s="166">
        <f t="shared" si="101"/>
        <v>0</v>
      </c>
      <c r="D109" s="166">
        <f t="shared" si="101"/>
        <v>0</v>
      </c>
      <c r="E109" s="166">
        <f t="shared" si="100"/>
        <v>0</v>
      </c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59"/>
      <c r="X109" s="24"/>
      <c r="Y109" s="24"/>
      <c r="Z109" s="24"/>
      <c r="AA109" s="24"/>
      <c r="AB109" s="24"/>
      <c r="AC109" s="24"/>
      <c r="AD109" s="24"/>
      <c r="AE109" s="24"/>
    </row>
    <row r="110" spans="1:31" ht="12.75" hidden="1" customHeight="1" x14ac:dyDescent="0.2">
      <c r="A110" s="53" t="s">
        <v>205</v>
      </c>
      <c r="B110" s="164">
        <f t="shared" ref="B110:D110" si="102">F110+L110+R110</f>
        <v>184</v>
      </c>
      <c r="C110" s="164">
        <f t="shared" si="102"/>
        <v>29</v>
      </c>
      <c r="D110" s="164">
        <f t="shared" si="102"/>
        <v>22</v>
      </c>
      <c r="E110" s="164">
        <f t="shared" si="100"/>
        <v>0</v>
      </c>
      <c r="F110" s="165">
        <v>181</v>
      </c>
      <c r="G110" s="165">
        <v>23</v>
      </c>
      <c r="H110" s="165">
        <v>19</v>
      </c>
      <c r="I110" s="165">
        <v>0</v>
      </c>
      <c r="J110" s="165">
        <v>0</v>
      </c>
      <c r="K110" s="165">
        <v>61</v>
      </c>
      <c r="L110" s="165">
        <v>3</v>
      </c>
      <c r="M110" s="165">
        <v>6</v>
      </c>
      <c r="N110" s="165">
        <v>3</v>
      </c>
      <c r="O110" s="165">
        <v>0</v>
      </c>
      <c r="P110" s="165">
        <v>0</v>
      </c>
      <c r="Q110" s="165">
        <v>9</v>
      </c>
      <c r="R110" s="165">
        <v>0</v>
      </c>
      <c r="S110" s="165">
        <v>0</v>
      </c>
      <c r="T110" s="165">
        <v>0</v>
      </c>
      <c r="U110" s="165">
        <v>0</v>
      </c>
      <c r="V110" s="165">
        <v>0</v>
      </c>
      <c r="W110" s="55"/>
      <c r="X110" s="2"/>
      <c r="Y110" s="2"/>
      <c r="Z110" s="2"/>
      <c r="AA110" s="2"/>
      <c r="AB110" s="2"/>
      <c r="AC110" s="2"/>
      <c r="AD110" s="2"/>
      <c r="AE110" s="2"/>
    </row>
    <row r="111" spans="1:31" ht="12.75" hidden="1" customHeight="1" x14ac:dyDescent="0.2">
      <c r="A111" s="53" t="s">
        <v>206</v>
      </c>
      <c r="B111" s="164">
        <f t="shared" ref="B111:D111" si="103">F111+L111+R111</f>
        <v>72</v>
      </c>
      <c r="C111" s="164">
        <f t="shared" si="103"/>
        <v>75</v>
      </c>
      <c r="D111" s="164">
        <f t="shared" si="103"/>
        <v>72</v>
      </c>
      <c r="E111" s="164">
        <f t="shared" si="100"/>
        <v>0</v>
      </c>
      <c r="F111" s="165">
        <v>62</v>
      </c>
      <c r="G111" s="165">
        <v>64</v>
      </c>
      <c r="H111" s="165">
        <v>62</v>
      </c>
      <c r="I111" s="165">
        <v>0</v>
      </c>
      <c r="J111" s="165">
        <v>0</v>
      </c>
      <c r="K111" s="165">
        <v>32</v>
      </c>
      <c r="L111" s="165">
        <v>10</v>
      </c>
      <c r="M111" s="165">
        <v>11</v>
      </c>
      <c r="N111" s="165">
        <v>10</v>
      </c>
      <c r="O111" s="170">
        <v>0</v>
      </c>
      <c r="P111" s="165">
        <v>0</v>
      </c>
      <c r="Q111" s="165">
        <v>0</v>
      </c>
      <c r="R111" s="165">
        <v>0</v>
      </c>
      <c r="S111" s="165">
        <v>0</v>
      </c>
      <c r="T111" s="165">
        <v>0</v>
      </c>
      <c r="U111" s="165">
        <v>0</v>
      </c>
      <c r="V111" s="165">
        <v>0</v>
      </c>
      <c r="W111" s="55"/>
      <c r="X111" s="2"/>
      <c r="Y111" s="2"/>
      <c r="Z111" s="2"/>
      <c r="AA111" s="2"/>
      <c r="AB111" s="2"/>
      <c r="AC111" s="2"/>
      <c r="AD111" s="2"/>
      <c r="AE111" s="2"/>
    </row>
    <row r="112" spans="1:31" ht="12.75" hidden="1" customHeight="1" x14ac:dyDescent="0.2">
      <c r="A112" s="53" t="s">
        <v>207</v>
      </c>
      <c r="B112" s="164">
        <f t="shared" ref="B112:E112" si="104">F112+L112+R112</f>
        <v>201</v>
      </c>
      <c r="C112" s="164">
        <f t="shared" si="104"/>
        <v>23</v>
      </c>
      <c r="D112" s="164">
        <f t="shared" si="104"/>
        <v>25</v>
      </c>
      <c r="E112" s="164">
        <f t="shared" si="104"/>
        <v>0</v>
      </c>
      <c r="F112" s="165">
        <v>184</v>
      </c>
      <c r="G112" s="165">
        <v>23</v>
      </c>
      <c r="H112" s="165">
        <v>25</v>
      </c>
      <c r="I112" s="165">
        <v>0</v>
      </c>
      <c r="J112" s="165">
        <v>0</v>
      </c>
      <c r="K112" s="165">
        <v>36</v>
      </c>
      <c r="L112" s="165">
        <v>17</v>
      </c>
      <c r="M112" s="165">
        <v>0</v>
      </c>
      <c r="N112" s="165">
        <v>0</v>
      </c>
      <c r="O112" s="165">
        <v>0</v>
      </c>
      <c r="P112" s="165">
        <v>0</v>
      </c>
      <c r="Q112" s="165">
        <v>0</v>
      </c>
      <c r="R112" s="165">
        <v>0</v>
      </c>
      <c r="S112" s="165">
        <v>0</v>
      </c>
      <c r="T112" s="165">
        <v>0</v>
      </c>
      <c r="U112" s="165">
        <v>0</v>
      </c>
      <c r="V112" s="165">
        <v>0</v>
      </c>
      <c r="W112" s="55"/>
      <c r="X112" s="2"/>
      <c r="Y112" s="2"/>
      <c r="Z112" s="2"/>
      <c r="AA112" s="2"/>
      <c r="AB112" s="2"/>
      <c r="AC112" s="2"/>
      <c r="AD112" s="2"/>
      <c r="AE112" s="2"/>
    </row>
    <row r="113" spans="1:31" ht="12.75" hidden="1" customHeight="1" x14ac:dyDescent="0.2">
      <c r="A113" s="53" t="s">
        <v>208</v>
      </c>
      <c r="B113" s="164">
        <f t="shared" ref="B113:E113" si="105">F113+L113+R113</f>
        <v>198</v>
      </c>
      <c r="C113" s="164">
        <f t="shared" si="105"/>
        <v>60</v>
      </c>
      <c r="D113" s="164">
        <f t="shared" si="105"/>
        <v>59</v>
      </c>
      <c r="E113" s="164">
        <f t="shared" si="105"/>
        <v>0</v>
      </c>
      <c r="F113" s="165">
        <v>154</v>
      </c>
      <c r="G113" s="165">
        <v>43</v>
      </c>
      <c r="H113" s="165">
        <v>43</v>
      </c>
      <c r="I113" s="165">
        <v>0</v>
      </c>
      <c r="J113" s="165">
        <v>0</v>
      </c>
      <c r="K113" s="165">
        <v>44</v>
      </c>
      <c r="L113" s="165">
        <v>44</v>
      </c>
      <c r="M113" s="165">
        <v>17</v>
      </c>
      <c r="N113" s="165">
        <v>16</v>
      </c>
      <c r="O113" s="165">
        <v>0</v>
      </c>
      <c r="P113" s="165">
        <v>0</v>
      </c>
      <c r="Q113" s="165">
        <v>0</v>
      </c>
      <c r="R113" s="165">
        <v>0</v>
      </c>
      <c r="S113" s="165">
        <v>0</v>
      </c>
      <c r="T113" s="165">
        <v>0</v>
      </c>
      <c r="U113" s="165">
        <v>0</v>
      </c>
      <c r="V113" s="165">
        <v>0</v>
      </c>
      <c r="W113" s="55"/>
      <c r="X113" s="2"/>
      <c r="Y113" s="2"/>
      <c r="Z113" s="2"/>
      <c r="AA113" s="2"/>
      <c r="AB113" s="2"/>
      <c r="AC113" s="2"/>
      <c r="AD113" s="2"/>
      <c r="AE113" s="2"/>
    </row>
    <row r="114" spans="1:31" ht="12.75" hidden="1" customHeight="1" x14ac:dyDescent="0.2">
      <c r="A114" s="53" t="s">
        <v>209</v>
      </c>
      <c r="B114" s="164">
        <f t="shared" ref="B114:E114" si="106">F114+L114+R114</f>
        <v>34</v>
      </c>
      <c r="C114" s="164">
        <f t="shared" si="106"/>
        <v>39</v>
      </c>
      <c r="D114" s="164">
        <f t="shared" si="106"/>
        <v>34</v>
      </c>
      <c r="E114" s="164">
        <f t="shared" si="106"/>
        <v>0</v>
      </c>
      <c r="F114" s="165">
        <v>30</v>
      </c>
      <c r="G114" s="165">
        <v>33</v>
      </c>
      <c r="H114" s="165">
        <v>30</v>
      </c>
      <c r="I114" s="165">
        <v>0</v>
      </c>
      <c r="J114" s="165">
        <v>0</v>
      </c>
      <c r="K114" s="165">
        <v>51</v>
      </c>
      <c r="L114" s="165">
        <v>2</v>
      </c>
      <c r="M114" s="165">
        <v>2</v>
      </c>
      <c r="N114" s="165">
        <v>2</v>
      </c>
      <c r="O114" s="165">
        <v>0</v>
      </c>
      <c r="P114" s="165">
        <v>0</v>
      </c>
      <c r="Q114" s="165">
        <v>11</v>
      </c>
      <c r="R114" s="165">
        <v>2</v>
      </c>
      <c r="S114" s="165">
        <v>4</v>
      </c>
      <c r="T114" s="165">
        <v>2</v>
      </c>
      <c r="U114" s="165">
        <v>0</v>
      </c>
      <c r="V114" s="165">
        <v>0</v>
      </c>
      <c r="W114" s="55"/>
      <c r="X114" s="2"/>
      <c r="Y114" s="2"/>
      <c r="Z114" s="2"/>
      <c r="AA114" s="2"/>
      <c r="AB114" s="2"/>
      <c r="AC114" s="2"/>
      <c r="AD114" s="2"/>
      <c r="AE114" s="2"/>
    </row>
    <row r="115" spans="1:31" ht="12.75" hidden="1" customHeight="1" x14ac:dyDescent="0.2">
      <c r="A115" s="53" t="s">
        <v>210</v>
      </c>
      <c r="B115" s="164">
        <f t="shared" ref="B115:E115" si="107">F115+L115+R115</f>
        <v>218</v>
      </c>
      <c r="C115" s="164">
        <f t="shared" si="107"/>
        <v>144</v>
      </c>
      <c r="D115" s="164">
        <f t="shared" si="107"/>
        <v>84</v>
      </c>
      <c r="E115" s="164">
        <f t="shared" si="107"/>
        <v>0</v>
      </c>
      <c r="F115" s="165">
        <v>191</v>
      </c>
      <c r="G115" s="165">
        <v>117</v>
      </c>
      <c r="H115" s="165">
        <v>68</v>
      </c>
      <c r="I115" s="165">
        <v>0</v>
      </c>
      <c r="J115" s="165">
        <v>0</v>
      </c>
      <c r="K115" s="165">
        <v>51</v>
      </c>
      <c r="L115" s="165">
        <v>27</v>
      </c>
      <c r="M115" s="165">
        <v>27</v>
      </c>
      <c r="N115" s="165">
        <v>16</v>
      </c>
      <c r="O115" s="165">
        <v>0</v>
      </c>
      <c r="P115" s="165">
        <v>0</v>
      </c>
      <c r="Q115" s="165">
        <v>0</v>
      </c>
      <c r="R115" s="165">
        <v>0</v>
      </c>
      <c r="S115" s="165">
        <v>0</v>
      </c>
      <c r="T115" s="165">
        <v>0</v>
      </c>
      <c r="U115" s="165">
        <v>0</v>
      </c>
      <c r="V115" s="165">
        <v>0</v>
      </c>
      <c r="W115" s="55"/>
      <c r="X115" s="2"/>
      <c r="Y115" s="2"/>
      <c r="Z115" s="2"/>
      <c r="AA115" s="2"/>
      <c r="AB115" s="2"/>
      <c r="AC115" s="2"/>
      <c r="AD115" s="2"/>
      <c r="AE115" s="2"/>
    </row>
    <row r="116" spans="1:31" ht="12.75" hidden="1" customHeight="1" x14ac:dyDescent="0.2">
      <c r="A116" s="53" t="s">
        <v>211</v>
      </c>
      <c r="B116" s="164">
        <f t="shared" ref="B116:E116" si="108">F116+L116+R116</f>
        <v>22</v>
      </c>
      <c r="C116" s="164">
        <f t="shared" si="108"/>
        <v>23</v>
      </c>
      <c r="D116" s="164">
        <f t="shared" si="108"/>
        <v>22</v>
      </c>
      <c r="E116" s="164">
        <f t="shared" si="108"/>
        <v>0</v>
      </c>
      <c r="F116" s="165">
        <v>22</v>
      </c>
      <c r="G116" s="165">
        <v>23</v>
      </c>
      <c r="H116" s="165">
        <v>22</v>
      </c>
      <c r="I116" s="165">
        <v>0</v>
      </c>
      <c r="J116" s="165">
        <v>0</v>
      </c>
      <c r="K116" s="165">
        <v>34</v>
      </c>
      <c r="L116" s="165">
        <v>0</v>
      </c>
      <c r="M116" s="165">
        <v>0</v>
      </c>
      <c r="N116" s="165">
        <v>0</v>
      </c>
      <c r="O116" s="165">
        <v>0</v>
      </c>
      <c r="P116" s="165">
        <v>0</v>
      </c>
      <c r="Q116" s="165">
        <v>0</v>
      </c>
      <c r="R116" s="165">
        <v>0</v>
      </c>
      <c r="S116" s="165">
        <v>0</v>
      </c>
      <c r="T116" s="165">
        <v>0</v>
      </c>
      <c r="U116" s="165">
        <v>0</v>
      </c>
      <c r="V116" s="165">
        <v>0</v>
      </c>
      <c r="W116" s="55"/>
      <c r="X116" s="2"/>
      <c r="Y116" s="2"/>
      <c r="Z116" s="2"/>
      <c r="AA116" s="2"/>
      <c r="AB116" s="2"/>
      <c r="AC116" s="2"/>
      <c r="AD116" s="2"/>
      <c r="AE116" s="2"/>
    </row>
    <row r="117" spans="1:31" ht="12.75" hidden="1" customHeight="1" x14ac:dyDescent="0.2">
      <c r="A117" s="53" t="s">
        <v>212</v>
      </c>
      <c r="B117" s="164">
        <f t="shared" ref="B117:E117" si="109">F117+L117+R117</f>
        <v>79</v>
      </c>
      <c r="C117" s="164">
        <f t="shared" si="109"/>
        <v>86</v>
      </c>
      <c r="D117" s="164">
        <f t="shared" si="109"/>
        <v>47</v>
      </c>
      <c r="E117" s="164">
        <f t="shared" si="109"/>
        <v>2</v>
      </c>
      <c r="F117" s="165">
        <v>68</v>
      </c>
      <c r="G117" s="165">
        <v>72</v>
      </c>
      <c r="H117" s="165">
        <v>41</v>
      </c>
      <c r="I117" s="165">
        <v>2</v>
      </c>
      <c r="J117" s="165">
        <v>10</v>
      </c>
      <c r="K117" s="165">
        <v>29</v>
      </c>
      <c r="L117" s="165">
        <v>9</v>
      </c>
      <c r="M117" s="165">
        <v>11</v>
      </c>
      <c r="N117" s="165">
        <v>4</v>
      </c>
      <c r="O117" s="165">
        <v>0</v>
      </c>
      <c r="P117" s="165">
        <v>0</v>
      </c>
      <c r="Q117" s="165">
        <v>6</v>
      </c>
      <c r="R117" s="165">
        <v>2</v>
      </c>
      <c r="S117" s="165">
        <v>3</v>
      </c>
      <c r="T117" s="165">
        <v>2</v>
      </c>
      <c r="U117" s="165">
        <v>0</v>
      </c>
      <c r="V117" s="165">
        <v>0</v>
      </c>
      <c r="W117" s="55"/>
      <c r="X117" s="2"/>
      <c r="Y117" s="2"/>
      <c r="Z117" s="2"/>
      <c r="AA117" s="2"/>
      <c r="AB117" s="2"/>
      <c r="AC117" s="2"/>
      <c r="AD117" s="2"/>
      <c r="AE117" s="2"/>
    </row>
    <row r="118" spans="1:31" ht="12.75" hidden="1" customHeight="1" x14ac:dyDescent="0.2">
      <c r="A118" s="53" t="s">
        <v>213</v>
      </c>
      <c r="B118" s="164">
        <f t="shared" ref="B118:E118" si="110">F118+L118+R118</f>
        <v>51</v>
      </c>
      <c r="C118" s="164">
        <f t="shared" si="110"/>
        <v>42</v>
      </c>
      <c r="D118" s="164">
        <f t="shared" si="110"/>
        <v>51</v>
      </c>
      <c r="E118" s="164">
        <f t="shared" si="110"/>
        <v>0</v>
      </c>
      <c r="F118" s="165">
        <v>51</v>
      </c>
      <c r="G118" s="165">
        <v>40</v>
      </c>
      <c r="H118" s="165">
        <v>51</v>
      </c>
      <c r="I118" s="165">
        <v>0</v>
      </c>
      <c r="J118" s="165">
        <v>0</v>
      </c>
      <c r="K118" s="165">
        <v>25</v>
      </c>
      <c r="L118" s="165">
        <v>0</v>
      </c>
      <c r="M118" s="165">
        <v>1</v>
      </c>
      <c r="N118" s="165">
        <v>0</v>
      </c>
      <c r="O118" s="165">
        <v>0</v>
      </c>
      <c r="P118" s="165">
        <v>0</v>
      </c>
      <c r="Q118" s="165">
        <v>8</v>
      </c>
      <c r="R118" s="165">
        <v>0</v>
      </c>
      <c r="S118" s="165">
        <v>1</v>
      </c>
      <c r="T118" s="165">
        <v>0</v>
      </c>
      <c r="U118" s="165">
        <v>0</v>
      </c>
      <c r="V118" s="165">
        <v>0</v>
      </c>
      <c r="W118" s="55"/>
      <c r="X118" s="2"/>
      <c r="Y118" s="2"/>
      <c r="Z118" s="2"/>
      <c r="AA118" s="2"/>
      <c r="AB118" s="2"/>
      <c r="AC118" s="2"/>
      <c r="AD118" s="2"/>
      <c r="AE118" s="2"/>
    </row>
    <row r="119" spans="1:31" ht="12.75" hidden="1" customHeight="1" x14ac:dyDescent="0.2">
      <c r="A119" s="53" t="s">
        <v>214</v>
      </c>
      <c r="B119" s="164">
        <f t="shared" ref="B119:E119" si="111">F119+L119+R119</f>
        <v>53</v>
      </c>
      <c r="C119" s="164">
        <f t="shared" si="111"/>
        <v>51</v>
      </c>
      <c r="D119" s="164">
        <f t="shared" si="111"/>
        <v>49</v>
      </c>
      <c r="E119" s="164">
        <f t="shared" si="111"/>
        <v>0</v>
      </c>
      <c r="F119" s="165">
        <v>43</v>
      </c>
      <c r="G119" s="165">
        <v>42</v>
      </c>
      <c r="H119" s="165">
        <v>40</v>
      </c>
      <c r="I119" s="165">
        <v>0</v>
      </c>
      <c r="J119" s="165">
        <v>0</v>
      </c>
      <c r="K119" s="165">
        <v>27</v>
      </c>
      <c r="L119" s="165">
        <v>9</v>
      </c>
      <c r="M119" s="165">
        <v>8</v>
      </c>
      <c r="N119" s="165">
        <v>8</v>
      </c>
      <c r="O119" s="165">
        <v>0</v>
      </c>
      <c r="P119" s="165">
        <v>0</v>
      </c>
      <c r="Q119" s="165">
        <v>1</v>
      </c>
      <c r="R119" s="165">
        <v>1</v>
      </c>
      <c r="S119" s="165">
        <v>1</v>
      </c>
      <c r="T119" s="165">
        <v>1</v>
      </c>
      <c r="U119" s="165">
        <v>0</v>
      </c>
      <c r="V119" s="165">
        <v>0</v>
      </c>
      <c r="W119" s="55"/>
      <c r="X119" s="2"/>
      <c r="Y119" s="2"/>
      <c r="Z119" s="2"/>
      <c r="AA119" s="2"/>
      <c r="AB119" s="2"/>
      <c r="AC119" s="2"/>
      <c r="AD119" s="2"/>
      <c r="AE119" s="2"/>
    </row>
    <row r="120" spans="1:31" ht="12.75" hidden="1" customHeight="1" x14ac:dyDescent="0.2">
      <c r="A120" s="53" t="s">
        <v>215</v>
      </c>
      <c r="B120" s="164">
        <f t="shared" ref="B120:E120" si="112">F120+L120+R120</f>
        <v>28</v>
      </c>
      <c r="C120" s="164">
        <f t="shared" si="112"/>
        <v>37</v>
      </c>
      <c r="D120" s="164">
        <f t="shared" si="112"/>
        <v>28</v>
      </c>
      <c r="E120" s="164">
        <f t="shared" si="112"/>
        <v>0</v>
      </c>
      <c r="F120" s="165">
        <v>20</v>
      </c>
      <c r="G120" s="165">
        <v>24</v>
      </c>
      <c r="H120" s="165">
        <v>20</v>
      </c>
      <c r="I120" s="165">
        <v>0</v>
      </c>
      <c r="J120" s="165">
        <v>0</v>
      </c>
      <c r="K120" s="165">
        <v>30</v>
      </c>
      <c r="L120" s="165">
        <v>8</v>
      </c>
      <c r="M120" s="165">
        <v>13</v>
      </c>
      <c r="N120" s="165">
        <v>8</v>
      </c>
      <c r="O120" s="165">
        <v>0</v>
      </c>
      <c r="P120" s="165">
        <v>0</v>
      </c>
      <c r="Q120" s="165">
        <v>4</v>
      </c>
      <c r="R120" s="165">
        <v>0</v>
      </c>
      <c r="S120" s="165">
        <v>0</v>
      </c>
      <c r="T120" s="165">
        <v>0</v>
      </c>
      <c r="U120" s="165">
        <v>0</v>
      </c>
      <c r="V120" s="165">
        <v>0</v>
      </c>
      <c r="W120" s="55"/>
      <c r="X120" s="2"/>
      <c r="Y120" s="2"/>
      <c r="Z120" s="2"/>
      <c r="AA120" s="2"/>
      <c r="AB120" s="2"/>
      <c r="AC120" s="2"/>
      <c r="AD120" s="2"/>
      <c r="AE120" s="2"/>
    </row>
    <row r="121" spans="1:31" ht="12.75" hidden="1" customHeight="1" x14ac:dyDescent="0.2">
      <c r="A121" s="53" t="s">
        <v>216</v>
      </c>
      <c r="B121" s="164">
        <f t="shared" ref="B121:E121" si="113">F121+L121+R121</f>
        <v>165</v>
      </c>
      <c r="C121" s="164">
        <f t="shared" si="113"/>
        <v>90</v>
      </c>
      <c r="D121" s="164">
        <f t="shared" si="113"/>
        <v>23</v>
      </c>
      <c r="E121" s="164">
        <f t="shared" si="113"/>
        <v>0</v>
      </c>
      <c r="F121" s="165">
        <v>126</v>
      </c>
      <c r="G121" s="165">
        <v>71</v>
      </c>
      <c r="H121" s="165">
        <v>13</v>
      </c>
      <c r="I121" s="165">
        <v>0</v>
      </c>
      <c r="J121" s="165">
        <v>0</v>
      </c>
      <c r="K121" s="165">
        <v>32</v>
      </c>
      <c r="L121" s="165">
        <v>39</v>
      </c>
      <c r="M121" s="165">
        <v>19</v>
      </c>
      <c r="N121" s="165">
        <v>10</v>
      </c>
      <c r="O121" s="165">
        <v>0</v>
      </c>
      <c r="P121" s="165">
        <v>0</v>
      </c>
      <c r="Q121" s="165">
        <v>0</v>
      </c>
      <c r="R121" s="165">
        <v>0</v>
      </c>
      <c r="S121" s="165">
        <v>0</v>
      </c>
      <c r="T121" s="165">
        <v>0</v>
      </c>
      <c r="U121" s="165">
        <v>0</v>
      </c>
      <c r="V121" s="165">
        <v>0</v>
      </c>
      <c r="W121" s="55"/>
      <c r="X121" s="2"/>
      <c r="Y121" s="2"/>
      <c r="Z121" s="2"/>
      <c r="AA121" s="2"/>
      <c r="AB121" s="2"/>
      <c r="AC121" s="2"/>
      <c r="AD121" s="2"/>
      <c r="AE121" s="2"/>
    </row>
    <row r="122" spans="1:31" ht="19.5" customHeight="1" x14ac:dyDescent="0.2">
      <c r="A122" s="63" t="s">
        <v>217</v>
      </c>
      <c r="B122" s="175">
        <f t="shared" ref="B122:V122" si="114">B26+B12+B11</f>
        <v>15480</v>
      </c>
      <c r="C122" s="175">
        <f t="shared" si="114"/>
        <v>14907</v>
      </c>
      <c r="D122" s="175">
        <f t="shared" si="114"/>
        <v>12422</v>
      </c>
      <c r="E122" s="175">
        <f t="shared" si="114"/>
        <v>95</v>
      </c>
      <c r="F122" s="175">
        <f t="shared" si="114"/>
        <v>13350</v>
      </c>
      <c r="G122" s="175">
        <f t="shared" si="114"/>
        <v>12925</v>
      </c>
      <c r="H122" s="175">
        <f t="shared" si="114"/>
        <v>10857</v>
      </c>
      <c r="I122" s="175">
        <f t="shared" si="114"/>
        <v>47</v>
      </c>
      <c r="J122" s="175">
        <f t="shared" si="114"/>
        <v>1058</v>
      </c>
      <c r="K122" s="175">
        <f t="shared" si="114"/>
        <v>3160</v>
      </c>
      <c r="L122" s="175">
        <f t="shared" si="114"/>
        <v>1919</v>
      </c>
      <c r="M122" s="175">
        <f t="shared" si="114"/>
        <v>1737</v>
      </c>
      <c r="N122" s="175">
        <f t="shared" si="114"/>
        <v>1367</v>
      </c>
      <c r="O122" s="175">
        <f t="shared" si="114"/>
        <v>46</v>
      </c>
      <c r="P122" s="175">
        <f t="shared" si="114"/>
        <v>125</v>
      </c>
      <c r="Q122" s="175">
        <f t="shared" si="114"/>
        <v>225</v>
      </c>
      <c r="R122" s="175">
        <f t="shared" si="114"/>
        <v>211</v>
      </c>
      <c r="S122" s="175">
        <f t="shared" si="114"/>
        <v>245</v>
      </c>
      <c r="T122" s="175">
        <f t="shared" si="114"/>
        <v>198</v>
      </c>
      <c r="U122" s="175">
        <f t="shared" si="114"/>
        <v>2</v>
      </c>
      <c r="V122" s="175">
        <f t="shared" si="114"/>
        <v>20</v>
      </c>
      <c r="W122" s="64"/>
      <c r="X122" s="8"/>
      <c r="Y122" s="8"/>
      <c r="Z122" s="8"/>
      <c r="AA122" s="8"/>
      <c r="AB122" s="8"/>
      <c r="AC122" s="8"/>
      <c r="AD122" s="8"/>
      <c r="AE122" s="8"/>
    </row>
    <row r="123" spans="1:31" ht="12.75" hidden="1" customHeight="1" x14ac:dyDescent="0.2">
      <c r="A123" s="65"/>
      <c r="B123" s="62"/>
      <c r="C123" s="62"/>
      <c r="D123" s="62"/>
      <c r="E123" s="62"/>
      <c r="F123" s="62"/>
      <c r="G123" s="62"/>
      <c r="H123" s="62"/>
      <c r="I123" s="62"/>
      <c r="J123" s="62">
        <f>J122+P122+V122</f>
        <v>1203</v>
      </c>
      <c r="K123" s="62"/>
      <c r="L123" s="62">
        <f t="shared" ref="L123:N123" si="115">L122+R122</f>
        <v>2130</v>
      </c>
      <c r="M123" s="62">
        <f t="shared" si="115"/>
        <v>1982</v>
      </c>
      <c r="N123" s="62">
        <f t="shared" si="115"/>
        <v>1565</v>
      </c>
      <c r="O123" s="62">
        <f>O122+U122</f>
        <v>48</v>
      </c>
      <c r="P123" s="62">
        <f>P122+V122</f>
        <v>145</v>
      </c>
      <c r="Q123" s="62"/>
      <c r="R123" s="62"/>
      <c r="S123" s="62"/>
      <c r="T123" s="62"/>
      <c r="U123" s="62"/>
      <c r="V123" s="62"/>
      <c r="W123" s="62"/>
      <c r="X123" s="2"/>
      <c r="Y123" s="2"/>
      <c r="Z123" s="2"/>
      <c r="AA123" s="2"/>
      <c r="AB123" s="2"/>
      <c r="AC123" s="2"/>
      <c r="AD123" s="2"/>
      <c r="AE123" s="2"/>
    </row>
    <row r="124" spans="1:31" ht="12.75" customHeight="1" x14ac:dyDescent="0.2">
      <c r="A124" s="31"/>
      <c r="B124" s="32"/>
      <c r="C124" s="32"/>
      <c r="D124" s="32"/>
      <c r="E124" s="32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2"/>
      <c r="Y124" s="2"/>
      <c r="Z124" s="2"/>
      <c r="AA124" s="2"/>
      <c r="AB124" s="2"/>
      <c r="AC124" s="2"/>
      <c r="AD124" s="2"/>
      <c r="AE124" s="2"/>
    </row>
    <row r="125" spans="1:31" ht="12.75" customHeight="1" x14ac:dyDescent="0.2">
      <c r="A125" s="31"/>
      <c r="B125" s="1"/>
      <c r="C125" s="1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2.75" customHeight="1" x14ac:dyDescent="0.2">
      <c r="A126" s="31"/>
      <c r="B126" s="1"/>
      <c r="C126" s="1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2.75" customHeight="1" x14ac:dyDescent="0.2">
      <c r="A127" s="31"/>
      <c r="B127" s="1"/>
      <c r="C127" s="1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2.75" customHeight="1" x14ac:dyDescent="0.2">
      <c r="A128" s="31"/>
      <c r="B128" s="1"/>
      <c r="C128" s="1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2.75" customHeight="1" x14ac:dyDescent="0.2">
      <c r="A129" s="31"/>
      <c r="B129" s="1"/>
      <c r="C129" s="1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2.75" customHeight="1" x14ac:dyDescent="0.2">
      <c r="A130" s="31"/>
      <c r="B130" s="1"/>
      <c r="C130" s="1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2.75" customHeight="1" x14ac:dyDescent="0.2">
      <c r="A131" s="31"/>
      <c r="B131" s="1"/>
      <c r="C131" s="1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2.75" customHeight="1" x14ac:dyDescent="0.2">
      <c r="A132" s="31"/>
      <c r="B132" s="1"/>
      <c r="C132" s="1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2.75" customHeight="1" x14ac:dyDescent="0.2">
      <c r="A133" s="31"/>
      <c r="B133" s="1"/>
      <c r="C133" s="1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2.75" customHeight="1" x14ac:dyDescent="0.2">
      <c r="A134" s="31"/>
      <c r="B134" s="1"/>
      <c r="C134" s="1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2.75" customHeight="1" x14ac:dyDescent="0.2">
      <c r="A135" s="31"/>
      <c r="B135" s="1"/>
      <c r="C135" s="1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2.75" customHeight="1" x14ac:dyDescent="0.2">
      <c r="A136" s="31"/>
      <c r="B136" s="1"/>
      <c r="C136" s="1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2.75" customHeight="1" x14ac:dyDescent="0.2">
      <c r="A137" s="31"/>
      <c r="B137" s="1"/>
      <c r="C137" s="1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2.75" customHeight="1" x14ac:dyDescent="0.2">
      <c r="A138" s="31"/>
      <c r="B138" s="1"/>
      <c r="C138" s="1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2.75" customHeight="1" x14ac:dyDescent="0.2">
      <c r="A139" s="31"/>
      <c r="B139" s="1"/>
      <c r="C139" s="1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2.75" customHeight="1" x14ac:dyDescent="0.2">
      <c r="A140" s="31"/>
      <c r="B140" s="1"/>
      <c r="C140" s="1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2.75" customHeight="1" x14ac:dyDescent="0.2">
      <c r="A141" s="31"/>
      <c r="B141" s="1"/>
      <c r="C141" s="1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2.75" customHeight="1" x14ac:dyDescent="0.2">
      <c r="A142" s="31"/>
      <c r="B142" s="1"/>
      <c r="C142" s="1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2.75" customHeight="1" x14ac:dyDescent="0.2">
      <c r="A143" s="31"/>
      <c r="B143" s="1"/>
      <c r="C143" s="1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2.75" customHeight="1" x14ac:dyDescent="0.2">
      <c r="A144" s="31"/>
      <c r="B144" s="1"/>
      <c r="C144" s="1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2.75" customHeight="1" x14ac:dyDescent="0.2">
      <c r="A145" s="31"/>
      <c r="B145" s="1"/>
      <c r="C145" s="1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2.75" customHeight="1" x14ac:dyDescent="0.2">
      <c r="A146" s="31"/>
      <c r="B146" s="1"/>
      <c r="C146" s="1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2.75" customHeight="1" x14ac:dyDescent="0.2">
      <c r="A147" s="31"/>
      <c r="B147" s="1"/>
      <c r="C147" s="1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2.75" customHeight="1" x14ac:dyDescent="0.2">
      <c r="A148" s="31"/>
      <c r="B148" s="1"/>
      <c r="C148" s="1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2.75" customHeight="1" x14ac:dyDescent="0.2">
      <c r="A149" s="31"/>
      <c r="B149" s="1"/>
      <c r="C149" s="1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2.75" customHeight="1" x14ac:dyDescent="0.2">
      <c r="A150" s="31"/>
      <c r="B150" s="1"/>
      <c r="C150" s="1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2.75" customHeight="1" x14ac:dyDescent="0.2">
      <c r="A151" s="31"/>
      <c r="B151" s="1"/>
      <c r="C151" s="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2.75" customHeight="1" x14ac:dyDescent="0.2">
      <c r="A152" s="31"/>
      <c r="B152" s="1"/>
      <c r="C152" s="1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2.75" customHeight="1" x14ac:dyDescent="0.2">
      <c r="A153" s="31"/>
      <c r="B153" s="1"/>
      <c r="C153" s="1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2.75" customHeight="1" x14ac:dyDescent="0.2">
      <c r="A154" s="31"/>
      <c r="B154" s="1"/>
      <c r="C154" s="1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2.75" customHeight="1" x14ac:dyDescent="0.2">
      <c r="A155" s="31"/>
      <c r="B155" s="1"/>
      <c r="C155" s="1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2.75" customHeight="1" x14ac:dyDescent="0.2">
      <c r="A156" s="31"/>
      <c r="B156" s="1"/>
      <c r="C156" s="1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2.75" customHeight="1" x14ac:dyDescent="0.2">
      <c r="A157" s="31"/>
      <c r="B157" s="1"/>
      <c r="C157" s="1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2.75" customHeight="1" x14ac:dyDescent="0.2">
      <c r="A158" s="31"/>
      <c r="B158" s="1"/>
      <c r="C158" s="1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2.75" customHeight="1" x14ac:dyDescent="0.2">
      <c r="A159" s="31"/>
      <c r="B159" s="1"/>
      <c r="C159" s="1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2.75" customHeight="1" x14ac:dyDescent="0.2">
      <c r="A160" s="31"/>
      <c r="B160" s="1"/>
      <c r="C160" s="1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2.75" customHeight="1" x14ac:dyDescent="0.2">
      <c r="A161" s="31"/>
      <c r="B161" s="1"/>
      <c r="C161" s="1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2.75" customHeight="1" x14ac:dyDescent="0.2">
      <c r="A162" s="31"/>
      <c r="B162" s="1"/>
      <c r="C162" s="1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2.75" customHeight="1" x14ac:dyDescent="0.2">
      <c r="A163" s="31"/>
      <c r="B163" s="1"/>
      <c r="C163" s="1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2.75" customHeight="1" x14ac:dyDescent="0.2">
      <c r="A164" s="31"/>
      <c r="B164" s="1"/>
      <c r="C164" s="1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2.75" customHeight="1" x14ac:dyDescent="0.2">
      <c r="A165" s="31"/>
      <c r="B165" s="1"/>
      <c r="C165" s="1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2.75" customHeight="1" x14ac:dyDescent="0.2">
      <c r="A166" s="31"/>
      <c r="B166" s="1"/>
      <c r="C166" s="1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2.75" customHeight="1" x14ac:dyDescent="0.2">
      <c r="A167" s="31"/>
      <c r="B167" s="1"/>
      <c r="C167" s="1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2.75" customHeight="1" x14ac:dyDescent="0.2">
      <c r="A168" s="31"/>
      <c r="B168" s="1"/>
      <c r="C168" s="1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2.75" customHeight="1" x14ac:dyDescent="0.2">
      <c r="A169" s="31"/>
      <c r="B169" s="1"/>
      <c r="C169" s="1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2.75" customHeight="1" x14ac:dyDescent="0.2">
      <c r="A170" s="31"/>
      <c r="B170" s="1"/>
      <c r="C170" s="1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2.75" customHeight="1" x14ac:dyDescent="0.2">
      <c r="A171" s="31"/>
      <c r="B171" s="1"/>
      <c r="C171" s="1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2.75" customHeight="1" x14ac:dyDescent="0.2">
      <c r="A172" s="31"/>
      <c r="B172" s="1"/>
      <c r="C172" s="1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2.75" customHeight="1" x14ac:dyDescent="0.2">
      <c r="A173" s="31"/>
      <c r="B173" s="1"/>
      <c r="C173" s="1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2.75" customHeight="1" x14ac:dyDescent="0.2">
      <c r="A174" s="31"/>
      <c r="B174" s="1"/>
      <c r="C174" s="1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2.75" customHeight="1" x14ac:dyDescent="0.2">
      <c r="A175" s="31"/>
      <c r="B175" s="1"/>
      <c r="C175" s="1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2.75" customHeight="1" x14ac:dyDescent="0.2">
      <c r="A176" s="31"/>
      <c r="B176" s="1"/>
      <c r="C176" s="1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2.75" customHeight="1" x14ac:dyDescent="0.2">
      <c r="A177" s="31"/>
      <c r="B177" s="1"/>
      <c r="C177" s="1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2.75" customHeight="1" x14ac:dyDescent="0.2">
      <c r="A178" s="31"/>
      <c r="B178" s="1"/>
      <c r="C178" s="1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2.75" customHeight="1" x14ac:dyDescent="0.2">
      <c r="A179" s="31"/>
      <c r="B179" s="1"/>
      <c r="C179" s="1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2.75" customHeight="1" x14ac:dyDescent="0.2">
      <c r="A180" s="31"/>
      <c r="B180" s="1"/>
      <c r="C180" s="1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2.75" customHeight="1" x14ac:dyDescent="0.2">
      <c r="A181" s="31"/>
      <c r="B181" s="1"/>
      <c r="C181" s="1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2.75" customHeight="1" x14ac:dyDescent="0.2">
      <c r="A182" s="31"/>
      <c r="B182" s="1"/>
      <c r="C182" s="1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2.75" customHeight="1" x14ac:dyDescent="0.2">
      <c r="A183" s="31"/>
      <c r="B183" s="1"/>
      <c r="C183" s="1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2.75" customHeight="1" x14ac:dyDescent="0.2">
      <c r="A184" s="31"/>
      <c r="B184" s="1"/>
      <c r="C184" s="1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2.75" customHeight="1" x14ac:dyDescent="0.2">
      <c r="A185" s="31"/>
      <c r="B185" s="1"/>
      <c r="C185" s="1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2.75" customHeight="1" x14ac:dyDescent="0.2">
      <c r="A186" s="31"/>
      <c r="B186" s="1"/>
      <c r="C186" s="1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2.75" customHeight="1" x14ac:dyDescent="0.2">
      <c r="A187" s="31"/>
      <c r="B187" s="1"/>
      <c r="C187" s="1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2.75" customHeight="1" x14ac:dyDescent="0.2">
      <c r="A188" s="31"/>
      <c r="B188" s="1"/>
      <c r="C188" s="1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2.75" customHeight="1" x14ac:dyDescent="0.2">
      <c r="A189" s="31"/>
      <c r="B189" s="1"/>
      <c r="C189" s="1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2.75" customHeight="1" x14ac:dyDescent="0.2">
      <c r="A190" s="31"/>
      <c r="B190" s="1"/>
      <c r="C190" s="1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2.75" customHeight="1" x14ac:dyDescent="0.2">
      <c r="A191" s="31"/>
      <c r="B191" s="1"/>
      <c r="C191" s="1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2.75" customHeight="1" x14ac:dyDescent="0.2">
      <c r="A192" s="31"/>
      <c r="B192" s="1"/>
      <c r="C192" s="1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2.75" customHeight="1" x14ac:dyDescent="0.2">
      <c r="A193" s="31"/>
      <c r="B193" s="1"/>
      <c r="C193" s="1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2.75" customHeight="1" x14ac:dyDescent="0.2">
      <c r="A194" s="31"/>
      <c r="B194" s="1"/>
      <c r="C194" s="1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2.75" customHeight="1" x14ac:dyDescent="0.2">
      <c r="A195" s="31"/>
      <c r="B195" s="1"/>
      <c r="C195" s="1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2.75" customHeight="1" x14ac:dyDescent="0.2">
      <c r="A196" s="31"/>
      <c r="B196" s="1"/>
      <c r="C196" s="1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2.75" customHeight="1" x14ac:dyDescent="0.2">
      <c r="A197" s="31"/>
      <c r="B197" s="1"/>
      <c r="C197" s="1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2.75" customHeight="1" x14ac:dyDescent="0.2">
      <c r="A198" s="31"/>
      <c r="B198" s="1"/>
      <c r="C198" s="1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2.75" customHeight="1" x14ac:dyDescent="0.2">
      <c r="A199" s="31"/>
      <c r="B199" s="1"/>
      <c r="C199" s="1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2.75" customHeight="1" x14ac:dyDescent="0.2">
      <c r="A200" s="31"/>
      <c r="B200" s="1"/>
      <c r="C200" s="1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2.75" customHeight="1" x14ac:dyDescent="0.2">
      <c r="A201" s="31"/>
      <c r="B201" s="1"/>
      <c r="C201" s="1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2.75" customHeight="1" x14ac:dyDescent="0.2">
      <c r="A202" s="31"/>
      <c r="B202" s="1"/>
      <c r="C202" s="1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2.75" customHeight="1" x14ac:dyDescent="0.2">
      <c r="A203" s="31"/>
      <c r="B203" s="1"/>
      <c r="C203" s="1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2.75" customHeight="1" x14ac:dyDescent="0.2">
      <c r="A204" s="31"/>
      <c r="B204" s="1"/>
      <c r="C204" s="1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2.75" customHeight="1" x14ac:dyDescent="0.2">
      <c r="A205" s="31"/>
      <c r="B205" s="1"/>
      <c r="C205" s="1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2.75" customHeight="1" x14ac:dyDescent="0.2">
      <c r="A206" s="31"/>
      <c r="B206" s="1"/>
      <c r="C206" s="1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2.75" customHeight="1" x14ac:dyDescent="0.2">
      <c r="A207" s="31"/>
      <c r="B207" s="1"/>
      <c r="C207" s="1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2.75" customHeight="1" x14ac:dyDescent="0.2">
      <c r="A208" s="31"/>
      <c r="B208" s="1"/>
      <c r="C208" s="1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2.75" customHeight="1" x14ac:dyDescent="0.2">
      <c r="A209" s="31"/>
      <c r="B209" s="1"/>
      <c r="C209" s="1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2.75" customHeight="1" x14ac:dyDescent="0.2">
      <c r="A210" s="31"/>
      <c r="B210" s="1"/>
      <c r="C210" s="1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2.75" customHeight="1" x14ac:dyDescent="0.2">
      <c r="A211" s="31"/>
      <c r="B211" s="1"/>
      <c r="C211" s="1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2.75" customHeight="1" x14ac:dyDescent="0.2">
      <c r="A212" s="31"/>
      <c r="B212" s="1"/>
      <c r="C212" s="1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2.75" customHeight="1" x14ac:dyDescent="0.2">
      <c r="A213" s="31"/>
      <c r="B213" s="1"/>
      <c r="C213" s="1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2.75" customHeight="1" x14ac:dyDescent="0.2">
      <c r="A214" s="31"/>
      <c r="B214" s="1"/>
      <c r="C214" s="1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2.75" customHeight="1" x14ac:dyDescent="0.2">
      <c r="A215" s="31"/>
      <c r="B215" s="1"/>
      <c r="C215" s="1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2.75" customHeight="1" x14ac:dyDescent="0.2">
      <c r="A216" s="31"/>
      <c r="B216" s="1"/>
      <c r="C216" s="1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2.75" customHeight="1" x14ac:dyDescent="0.2">
      <c r="A217" s="31"/>
      <c r="B217" s="1"/>
      <c r="C217" s="1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2.75" customHeight="1" x14ac:dyDescent="0.2">
      <c r="A218" s="31"/>
      <c r="B218" s="1"/>
      <c r="C218" s="1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2.75" customHeight="1" x14ac:dyDescent="0.2">
      <c r="A219" s="31"/>
      <c r="B219" s="1"/>
      <c r="C219" s="1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2.75" customHeight="1" x14ac:dyDescent="0.2">
      <c r="A220" s="31"/>
      <c r="B220" s="1"/>
      <c r="C220" s="1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2.75" customHeight="1" x14ac:dyDescent="0.2">
      <c r="A221" s="31"/>
      <c r="B221" s="1"/>
      <c r="C221" s="1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2.75" customHeight="1" x14ac:dyDescent="0.2">
      <c r="A222" s="31"/>
      <c r="B222" s="1"/>
      <c r="C222" s="1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2.75" customHeight="1" x14ac:dyDescent="0.2">
      <c r="A223" s="31"/>
      <c r="B223" s="1"/>
      <c r="C223" s="1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2.75" customHeight="1" x14ac:dyDescent="0.2">
      <c r="A224" s="31"/>
      <c r="B224" s="1"/>
      <c r="C224" s="1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2.75" customHeight="1" x14ac:dyDescent="0.2">
      <c r="A225" s="31"/>
      <c r="B225" s="1"/>
      <c r="C225" s="1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2.75" customHeight="1" x14ac:dyDescent="0.2">
      <c r="A226" s="31"/>
      <c r="B226" s="1"/>
      <c r="C226" s="1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2.75" customHeight="1" x14ac:dyDescent="0.2">
      <c r="A227" s="31"/>
      <c r="B227" s="1"/>
      <c r="C227" s="1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2.75" customHeight="1" x14ac:dyDescent="0.2">
      <c r="A228" s="31"/>
      <c r="B228" s="1"/>
      <c r="C228" s="1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2.75" customHeight="1" x14ac:dyDescent="0.2">
      <c r="A229" s="31"/>
      <c r="B229" s="1"/>
      <c r="C229" s="1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2.75" customHeight="1" x14ac:dyDescent="0.2">
      <c r="A230" s="31"/>
      <c r="B230" s="1"/>
      <c r="C230" s="1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2.75" customHeight="1" x14ac:dyDescent="0.2">
      <c r="A231" s="31"/>
      <c r="B231" s="1"/>
      <c r="C231" s="1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2.75" customHeight="1" x14ac:dyDescent="0.2">
      <c r="A232" s="31"/>
      <c r="B232" s="1"/>
      <c r="C232" s="1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2.75" customHeight="1" x14ac:dyDescent="0.2">
      <c r="A233" s="31"/>
      <c r="B233" s="1"/>
      <c r="C233" s="1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2.75" customHeight="1" x14ac:dyDescent="0.2">
      <c r="A234" s="31"/>
      <c r="B234" s="1"/>
      <c r="C234" s="1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2.75" customHeight="1" x14ac:dyDescent="0.2">
      <c r="A235" s="31"/>
      <c r="B235" s="1"/>
      <c r="C235" s="1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2.75" customHeight="1" x14ac:dyDescent="0.2">
      <c r="A236" s="31"/>
      <c r="B236" s="1"/>
      <c r="C236" s="1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2.75" customHeight="1" x14ac:dyDescent="0.2">
      <c r="A237" s="31"/>
      <c r="B237" s="1"/>
      <c r="C237" s="1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2.75" customHeight="1" x14ac:dyDescent="0.2">
      <c r="A238" s="31"/>
      <c r="B238" s="1"/>
      <c r="C238" s="1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2.75" customHeight="1" x14ac:dyDescent="0.2">
      <c r="A239" s="31"/>
      <c r="B239" s="1"/>
      <c r="C239" s="1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2.75" customHeight="1" x14ac:dyDescent="0.2">
      <c r="A240" s="31"/>
      <c r="B240" s="1"/>
      <c r="C240" s="1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2.75" customHeight="1" x14ac:dyDescent="0.2">
      <c r="A241" s="31"/>
      <c r="B241" s="1"/>
      <c r="C241" s="1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2.75" customHeight="1" x14ac:dyDescent="0.2">
      <c r="A242" s="31"/>
      <c r="B242" s="1"/>
      <c r="C242" s="1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2.75" customHeight="1" x14ac:dyDescent="0.2">
      <c r="A243" s="31"/>
      <c r="B243" s="1"/>
      <c r="C243" s="1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2.75" customHeight="1" x14ac:dyDescent="0.2">
      <c r="A244" s="31"/>
      <c r="B244" s="1"/>
      <c r="C244" s="1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2.75" customHeight="1" x14ac:dyDescent="0.2">
      <c r="A245" s="31"/>
      <c r="B245" s="1"/>
      <c r="C245" s="1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2.75" customHeight="1" x14ac:dyDescent="0.2">
      <c r="A246" s="31"/>
      <c r="B246" s="1"/>
      <c r="C246" s="1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2.75" customHeight="1" x14ac:dyDescent="0.2">
      <c r="A247" s="31"/>
      <c r="B247" s="1"/>
      <c r="C247" s="1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2.75" customHeight="1" x14ac:dyDescent="0.2">
      <c r="A248" s="31"/>
      <c r="B248" s="1"/>
      <c r="C248" s="1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2.75" customHeight="1" x14ac:dyDescent="0.2">
      <c r="A249" s="31"/>
      <c r="B249" s="1"/>
      <c r="C249" s="1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2.75" customHeight="1" x14ac:dyDescent="0.2">
      <c r="A250" s="31"/>
      <c r="B250" s="1"/>
      <c r="C250" s="1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2.75" customHeight="1" x14ac:dyDescent="0.2">
      <c r="A251" s="31"/>
      <c r="B251" s="1"/>
      <c r="C251" s="1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2.75" customHeight="1" x14ac:dyDescent="0.2">
      <c r="A252" s="31"/>
      <c r="B252" s="1"/>
      <c r="C252" s="1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2.75" customHeight="1" x14ac:dyDescent="0.2">
      <c r="A253" s="31"/>
      <c r="B253" s="1"/>
      <c r="C253" s="1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2.75" customHeight="1" x14ac:dyDescent="0.2">
      <c r="A254" s="31"/>
      <c r="B254" s="1"/>
      <c r="C254" s="1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2.75" customHeight="1" x14ac:dyDescent="0.2">
      <c r="A255" s="31"/>
      <c r="B255" s="1"/>
      <c r="C255" s="1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2.75" customHeight="1" x14ac:dyDescent="0.2">
      <c r="A256" s="31"/>
      <c r="B256" s="1"/>
      <c r="C256" s="1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2.75" customHeight="1" x14ac:dyDescent="0.2">
      <c r="A257" s="31"/>
      <c r="B257" s="1"/>
      <c r="C257" s="1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2.75" customHeight="1" x14ac:dyDescent="0.2">
      <c r="A258" s="31"/>
      <c r="B258" s="1"/>
      <c r="C258" s="1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2.75" customHeight="1" x14ac:dyDescent="0.2">
      <c r="A259" s="31"/>
      <c r="B259" s="1"/>
      <c r="C259" s="1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2.75" customHeight="1" x14ac:dyDescent="0.2">
      <c r="A260" s="31"/>
      <c r="B260" s="1"/>
      <c r="C260" s="1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2.75" customHeight="1" x14ac:dyDescent="0.2">
      <c r="A261" s="31"/>
      <c r="B261" s="1"/>
      <c r="C261" s="1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2.75" customHeight="1" x14ac:dyDescent="0.2">
      <c r="A262" s="31"/>
      <c r="B262" s="1"/>
      <c r="C262" s="1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2.75" customHeight="1" x14ac:dyDescent="0.2">
      <c r="A263" s="31"/>
      <c r="B263" s="1"/>
      <c r="C263" s="1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2.75" customHeight="1" x14ac:dyDescent="0.2">
      <c r="A264" s="31"/>
      <c r="B264" s="1"/>
      <c r="C264" s="1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2.75" customHeight="1" x14ac:dyDescent="0.2">
      <c r="A265" s="31"/>
      <c r="B265" s="1"/>
      <c r="C265" s="1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2.75" customHeight="1" x14ac:dyDescent="0.2">
      <c r="A266" s="31"/>
      <c r="B266" s="1"/>
      <c r="C266" s="1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2.75" customHeight="1" x14ac:dyDescent="0.2">
      <c r="A267" s="31"/>
      <c r="B267" s="1"/>
      <c r="C267" s="1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2.75" customHeight="1" x14ac:dyDescent="0.2">
      <c r="A268" s="31"/>
      <c r="B268" s="1"/>
      <c r="C268" s="1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2.75" customHeight="1" x14ac:dyDescent="0.2">
      <c r="A269" s="31"/>
      <c r="B269" s="1"/>
      <c r="C269" s="1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2.75" customHeight="1" x14ac:dyDescent="0.2">
      <c r="A270" s="31"/>
      <c r="B270" s="1"/>
      <c r="C270" s="1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2.75" customHeight="1" x14ac:dyDescent="0.2">
      <c r="A271" s="31"/>
      <c r="B271" s="1"/>
      <c r="C271" s="1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2.75" customHeight="1" x14ac:dyDescent="0.2">
      <c r="A272" s="31"/>
      <c r="B272" s="1"/>
      <c r="C272" s="1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2.75" customHeight="1" x14ac:dyDescent="0.2">
      <c r="A273" s="31"/>
      <c r="B273" s="1"/>
      <c r="C273" s="1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2.75" customHeight="1" x14ac:dyDescent="0.2">
      <c r="A274" s="31"/>
      <c r="B274" s="1"/>
      <c r="C274" s="1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2.75" customHeight="1" x14ac:dyDescent="0.2">
      <c r="A275" s="31"/>
      <c r="B275" s="1"/>
      <c r="C275" s="1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2.75" customHeight="1" x14ac:dyDescent="0.2">
      <c r="A276" s="31"/>
      <c r="B276" s="1"/>
      <c r="C276" s="1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2.75" customHeight="1" x14ac:dyDescent="0.2">
      <c r="A277" s="31"/>
      <c r="B277" s="1"/>
      <c r="C277" s="1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2.75" customHeight="1" x14ac:dyDescent="0.2">
      <c r="A278" s="31"/>
      <c r="B278" s="1"/>
      <c r="C278" s="1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2.75" customHeight="1" x14ac:dyDescent="0.2">
      <c r="A279" s="31"/>
      <c r="B279" s="1"/>
      <c r="C279" s="1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2.75" customHeight="1" x14ac:dyDescent="0.2">
      <c r="A280" s="31"/>
      <c r="B280" s="1"/>
      <c r="C280" s="1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2.75" customHeight="1" x14ac:dyDescent="0.2">
      <c r="A281" s="31"/>
      <c r="B281" s="1"/>
      <c r="C281" s="1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2.75" customHeight="1" x14ac:dyDescent="0.2">
      <c r="A282" s="31"/>
      <c r="B282" s="1"/>
      <c r="C282" s="1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2.75" customHeight="1" x14ac:dyDescent="0.2">
      <c r="A283" s="31"/>
      <c r="B283" s="1"/>
      <c r="C283" s="1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2.75" customHeight="1" x14ac:dyDescent="0.2">
      <c r="A284" s="31"/>
      <c r="B284" s="1"/>
      <c r="C284" s="1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2.75" customHeight="1" x14ac:dyDescent="0.2">
      <c r="A285" s="31"/>
      <c r="B285" s="1"/>
      <c r="C285" s="1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2.75" customHeight="1" x14ac:dyDescent="0.2">
      <c r="A286" s="31"/>
      <c r="B286" s="1"/>
      <c r="C286" s="1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2.75" customHeight="1" x14ac:dyDescent="0.2">
      <c r="A287" s="31"/>
      <c r="B287" s="1"/>
      <c r="C287" s="1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2.75" customHeight="1" x14ac:dyDescent="0.2">
      <c r="A288" s="31"/>
      <c r="B288" s="1"/>
      <c r="C288" s="1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2.75" customHeight="1" x14ac:dyDescent="0.2">
      <c r="A289" s="31"/>
      <c r="B289" s="1"/>
      <c r="C289" s="1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2.75" customHeight="1" x14ac:dyDescent="0.2">
      <c r="A290" s="31"/>
      <c r="B290" s="1"/>
      <c r="C290" s="1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2.75" customHeight="1" x14ac:dyDescent="0.2">
      <c r="A291" s="31"/>
      <c r="B291" s="1"/>
      <c r="C291" s="1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2.75" customHeight="1" x14ac:dyDescent="0.2">
      <c r="A292" s="31"/>
      <c r="B292" s="1"/>
      <c r="C292" s="1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2.75" customHeight="1" x14ac:dyDescent="0.2">
      <c r="A293" s="31"/>
      <c r="B293" s="1"/>
      <c r="C293" s="1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2.75" customHeight="1" x14ac:dyDescent="0.2">
      <c r="A294" s="31"/>
      <c r="B294" s="1"/>
      <c r="C294" s="1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2.75" customHeight="1" x14ac:dyDescent="0.2">
      <c r="A295" s="31"/>
      <c r="B295" s="1"/>
      <c r="C295" s="1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2.75" customHeight="1" x14ac:dyDescent="0.2">
      <c r="A296" s="31"/>
      <c r="B296" s="1"/>
      <c r="C296" s="1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2.75" customHeight="1" x14ac:dyDescent="0.2">
      <c r="A297" s="31"/>
      <c r="B297" s="1"/>
      <c r="C297" s="1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2.75" customHeight="1" x14ac:dyDescent="0.2">
      <c r="A298" s="31"/>
      <c r="B298" s="1"/>
      <c r="C298" s="1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2.75" customHeight="1" x14ac:dyDescent="0.2">
      <c r="A299" s="31"/>
      <c r="B299" s="1"/>
      <c r="C299" s="1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2.75" customHeight="1" x14ac:dyDescent="0.2">
      <c r="A300" s="31"/>
      <c r="B300" s="1"/>
      <c r="C300" s="1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2.75" customHeight="1" x14ac:dyDescent="0.2">
      <c r="A301" s="31"/>
      <c r="B301" s="1"/>
      <c r="C301" s="1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2.75" customHeight="1" x14ac:dyDescent="0.2">
      <c r="A302" s="31"/>
      <c r="B302" s="1"/>
      <c r="C302" s="1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2.75" customHeight="1" x14ac:dyDescent="0.2">
      <c r="A303" s="31"/>
      <c r="B303" s="1"/>
      <c r="C303" s="1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2.75" customHeight="1" x14ac:dyDescent="0.2">
      <c r="A304" s="31"/>
      <c r="B304" s="1"/>
      <c r="C304" s="1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2.75" customHeight="1" x14ac:dyDescent="0.2">
      <c r="A305" s="31"/>
      <c r="B305" s="1"/>
      <c r="C305" s="1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2.75" customHeight="1" x14ac:dyDescent="0.2">
      <c r="A306" s="31"/>
      <c r="B306" s="1"/>
      <c r="C306" s="1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2.75" customHeight="1" x14ac:dyDescent="0.2">
      <c r="A307" s="31"/>
      <c r="B307" s="1"/>
      <c r="C307" s="1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2.75" customHeight="1" x14ac:dyDescent="0.2">
      <c r="A308" s="31"/>
      <c r="B308" s="1"/>
      <c r="C308" s="1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2.75" customHeight="1" x14ac:dyDescent="0.2">
      <c r="A309" s="31"/>
      <c r="B309" s="1"/>
      <c r="C309" s="1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2.75" customHeight="1" x14ac:dyDescent="0.2">
      <c r="A310" s="31"/>
      <c r="B310" s="1"/>
      <c r="C310" s="1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2.75" customHeight="1" x14ac:dyDescent="0.2">
      <c r="A311" s="31"/>
      <c r="B311" s="1"/>
      <c r="C311" s="1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2.75" customHeight="1" x14ac:dyDescent="0.2">
      <c r="A312" s="31"/>
      <c r="B312" s="1"/>
      <c r="C312" s="1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2.75" customHeight="1" x14ac:dyDescent="0.2">
      <c r="A313" s="31"/>
      <c r="B313" s="1"/>
      <c r="C313" s="1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2.75" customHeight="1" x14ac:dyDescent="0.2">
      <c r="A314" s="31"/>
      <c r="B314" s="1"/>
      <c r="C314" s="1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2.75" customHeight="1" x14ac:dyDescent="0.2">
      <c r="A315" s="31"/>
      <c r="B315" s="1"/>
      <c r="C315" s="1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2.75" customHeight="1" x14ac:dyDescent="0.2">
      <c r="A316" s="31"/>
      <c r="B316" s="1"/>
      <c r="C316" s="1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2.75" customHeight="1" x14ac:dyDescent="0.2">
      <c r="A317" s="31"/>
      <c r="B317" s="1"/>
      <c r="C317" s="1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2.75" customHeight="1" x14ac:dyDescent="0.2">
      <c r="A318" s="31"/>
      <c r="B318" s="1"/>
      <c r="C318" s="1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2.75" customHeight="1" x14ac:dyDescent="0.2">
      <c r="A319" s="31"/>
      <c r="B319" s="1"/>
      <c r="C319" s="1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2.75" customHeight="1" x14ac:dyDescent="0.2">
      <c r="A320" s="31"/>
      <c r="B320" s="1"/>
      <c r="C320" s="1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2.75" customHeight="1" x14ac:dyDescent="0.2">
      <c r="A321" s="31"/>
      <c r="B321" s="1"/>
      <c r="C321" s="1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2.75" customHeight="1" x14ac:dyDescent="0.2">
      <c r="A322" s="31"/>
      <c r="B322" s="1"/>
      <c r="C322" s="1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2.75" customHeight="1" x14ac:dyDescent="0.2">
      <c r="A323" s="31"/>
      <c r="B323" s="1"/>
      <c r="C323" s="1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 x14ac:dyDescent="0.2"/>
    <row r="325" spans="1:31" ht="15.75" customHeight="1" x14ac:dyDescent="0.2"/>
    <row r="326" spans="1:31" ht="15.75" customHeight="1" x14ac:dyDescent="0.2"/>
    <row r="327" spans="1:31" ht="15.75" customHeight="1" x14ac:dyDescent="0.2"/>
    <row r="328" spans="1:31" ht="15.75" customHeight="1" x14ac:dyDescent="0.2"/>
    <row r="329" spans="1:31" ht="15.75" customHeight="1" x14ac:dyDescent="0.2"/>
    <row r="330" spans="1:31" ht="15.75" customHeight="1" x14ac:dyDescent="0.2"/>
    <row r="331" spans="1:31" ht="15.75" customHeight="1" x14ac:dyDescent="0.2"/>
    <row r="332" spans="1:31" ht="15.75" customHeight="1" x14ac:dyDescent="0.2"/>
    <row r="333" spans="1:31" ht="15.75" customHeight="1" x14ac:dyDescent="0.2"/>
    <row r="334" spans="1:31" ht="15.75" customHeight="1" x14ac:dyDescent="0.2"/>
    <row r="335" spans="1:31" ht="15.75" customHeight="1" x14ac:dyDescent="0.2"/>
    <row r="336" spans="1:31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B71" xr:uid="{00000000-0009-0000-0000-000000000000}"/>
  <mergeCells count="30">
    <mergeCell ref="R8:R9"/>
    <mergeCell ref="S8:S9"/>
    <mergeCell ref="T8:T9"/>
    <mergeCell ref="U8:V8"/>
    <mergeCell ref="L8:L9"/>
    <mergeCell ref="M8:M9"/>
    <mergeCell ref="N8:N9"/>
    <mergeCell ref="O8:P8"/>
    <mergeCell ref="Q8:Q9"/>
    <mergeCell ref="H7:H9"/>
    <mergeCell ref="I7:J7"/>
    <mergeCell ref="I8:I9"/>
    <mergeCell ref="J8:J9"/>
    <mergeCell ref="K8:K9"/>
    <mergeCell ref="A1:C1"/>
    <mergeCell ref="A2:C2"/>
    <mergeCell ref="K6:V6"/>
    <mergeCell ref="K7:P7"/>
    <mergeCell ref="Q7:V7"/>
    <mergeCell ref="B3:V3"/>
    <mergeCell ref="B4:V4"/>
    <mergeCell ref="B5:V5"/>
    <mergeCell ref="A6:A9"/>
    <mergeCell ref="B6:B9"/>
    <mergeCell ref="C6:C9"/>
    <mergeCell ref="D6:D9"/>
    <mergeCell ref="E6:E9"/>
    <mergeCell ref="F6:J6"/>
    <mergeCell ref="F7:F9"/>
    <mergeCell ref="G7:G9"/>
  </mergeCells>
  <conditionalFormatting sqref="F11 L11 R11 B11:B121">
    <cfRule type="expression" dxfId="4" priority="1" stopIfTrue="1">
      <formula>AND($B11&lt;&gt;($F11+$L11+$R11))</formula>
    </cfRule>
  </conditionalFormatting>
  <conditionalFormatting sqref="G11 M11 S11 C11:C121">
    <cfRule type="expression" dxfId="3" priority="2" stopIfTrue="1">
      <formula>AND($C11&lt;&gt;($G11+$M11+$S11))</formula>
    </cfRule>
  </conditionalFormatting>
  <conditionalFormatting sqref="N11 T11 D11:E121">
    <cfRule type="expression" dxfId="2" priority="3" stopIfTrue="1">
      <formula>AND($D11&lt;&gt;($H11+#REF!+$N11+#REF!+$T11+#REF!))</formula>
    </cfRule>
  </conditionalFormatting>
  <printOptions horizontalCentered="1"/>
  <pageMargins left="0.25" right="0.25" top="0.5" bottom="0.2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000"/>
  <sheetViews>
    <sheetView zoomScale="115" zoomScaleNormal="11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5" sqref="B5:Z5"/>
    </sheetView>
  </sheetViews>
  <sheetFormatPr defaultColWidth="12.5703125" defaultRowHeight="15" customHeight="1" x14ac:dyDescent="0.2"/>
  <cols>
    <col min="1" max="1" width="17.85546875" customWidth="1"/>
    <col min="2" max="2" width="7.7109375" customWidth="1"/>
    <col min="3" max="3" width="7.28515625" customWidth="1"/>
    <col min="4" max="4" width="8.28515625" customWidth="1"/>
    <col min="5" max="5" width="7.7109375" customWidth="1"/>
    <col min="6" max="6" width="7" customWidth="1"/>
    <col min="7" max="7" width="7.7109375" customWidth="1"/>
    <col min="8" max="10" width="6.42578125" customWidth="1"/>
    <col min="11" max="11" width="6.85546875" customWidth="1"/>
    <col min="12" max="12" width="6.28515625" customWidth="1"/>
    <col min="13" max="13" width="8.85546875" customWidth="1"/>
    <col min="14" max="14" width="6.42578125" customWidth="1"/>
    <col min="15" max="15" width="6.5703125" customWidth="1"/>
    <col min="16" max="16" width="6.42578125" customWidth="1"/>
    <col min="17" max="18" width="6.7109375" customWidth="1"/>
    <col min="19" max="19" width="6.5703125" customWidth="1"/>
    <col min="20" max="20" width="8" customWidth="1"/>
    <col min="21" max="21" width="6.7109375" customWidth="1"/>
    <col min="22" max="22" width="6.28515625" customWidth="1"/>
    <col min="23" max="23" width="6.5703125" customWidth="1"/>
    <col min="24" max="24" width="8" customWidth="1"/>
    <col min="25" max="25" width="7.140625" customWidth="1"/>
    <col min="26" max="26" width="7.7109375" customWidth="1"/>
    <col min="27" max="33" width="9.140625" hidden="1" customWidth="1"/>
    <col min="34" max="34" width="12.5703125" customWidth="1"/>
  </cols>
  <sheetData>
    <row r="1" spans="1:33" ht="15" customHeight="1" x14ac:dyDescent="0.2">
      <c r="A1" s="151" t="s">
        <v>281</v>
      </c>
      <c r="B1" s="151"/>
      <c r="C1" s="15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66"/>
      <c r="AG1" s="66"/>
    </row>
    <row r="2" spans="1:33" ht="15" customHeight="1" x14ac:dyDescent="0.2">
      <c r="A2" s="152" t="s">
        <v>282</v>
      </c>
      <c r="B2" s="152"/>
      <c r="C2" s="152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67" t="s">
        <v>1</v>
      </c>
      <c r="AA2" s="41"/>
      <c r="AB2" s="41"/>
      <c r="AC2" s="41"/>
      <c r="AD2" s="41"/>
      <c r="AE2" s="41"/>
      <c r="AF2" s="66"/>
      <c r="AG2" s="66"/>
    </row>
    <row r="3" spans="1:33" ht="21.75" customHeight="1" x14ac:dyDescent="0.2">
      <c r="A3" s="41"/>
      <c r="B3" s="146" t="s">
        <v>284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8"/>
      <c r="AA3" s="44"/>
      <c r="AB3" s="44"/>
      <c r="AC3" s="44"/>
      <c r="AD3" s="41"/>
      <c r="AE3" s="44"/>
      <c r="AF3" s="68"/>
      <c r="AG3" s="68"/>
    </row>
    <row r="4" spans="1:33" ht="15" customHeight="1" x14ac:dyDescent="0.2">
      <c r="A4" s="41"/>
      <c r="B4" s="149" t="s">
        <v>280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8"/>
      <c r="AA4" s="44"/>
      <c r="AB4" s="44"/>
      <c r="AC4" s="44"/>
      <c r="AD4" s="44"/>
      <c r="AE4" s="44"/>
      <c r="AF4" s="68"/>
      <c r="AG4" s="68"/>
    </row>
    <row r="5" spans="1:33" ht="17.25" customHeight="1" x14ac:dyDescent="0.2">
      <c r="A5" s="41"/>
      <c r="B5" s="150" t="s">
        <v>289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8"/>
      <c r="AA5" s="69"/>
      <c r="AB5" s="69"/>
      <c r="AC5" s="69"/>
      <c r="AD5" s="69"/>
      <c r="AE5" s="69"/>
      <c r="AF5" s="70"/>
      <c r="AG5" s="70"/>
    </row>
    <row r="6" spans="1:33" ht="24" customHeight="1" x14ac:dyDescent="0.2">
      <c r="A6" s="145" t="s">
        <v>3</v>
      </c>
      <c r="B6" s="145" t="s">
        <v>11</v>
      </c>
      <c r="C6" s="145" t="s">
        <v>14</v>
      </c>
      <c r="D6" s="145" t="s">
        <v>17</v>
      </c>
      <c r="E6" s="133" t="s">
        <v>19</v>
      </c>
      <c r="F6" s="133" t="s">
        <v>23</v>
      </c>
      <c r="G6" s="136" t="s">
        <v>19</v>
      </c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8"/>
      <c r="X6" s="139" t="s">
        <v>30</v>
      </c>
      <c r="Y6" s="140"/>
      <c r="Z6" s="141"/>
      <c r="AA6" s="133" t="s">
        <v>32</v>
      </c>
      <c r="AB6" s="133" t="s">
        <v>35</v>
      </c>
      <c r="AC6" s="133" t="s">
        <v>36</v>
      </c>
      <c r="AD6" s="133" t="s">
        <v>38</v>
      </c>
      <c r="AE6" s="69"/>
      <c r="AF6" s="70"/>
      <c r="AG6" s="70"/>
    </row>
    <row r="7" spans="1:33" ht="21.75" customHeight="1" x14ac:dyDescent="0.2">
      <c r="A7" s="134"/>
      <c r="B7" s="134"/>
      <c r="C7" s="134"/>
      <c r="D7" s="134"/>
      <c r="E7" s="134"/>
      <c r="F7" s="134"/>
      <c r="G7" s="136" t="s">
        <v>40</v>
      </c>
      <c r="H7" s="137"/>
      <c r="I7" s="137"/>
      <c r="J7" s="137"/>
      <c r="K7" s="137"/>
      <c r="L7" s="138"/>
      <c r="M7" s="136" t="s">
        <v>41</v>
      </c>
      <c r="N7" s="137"/>
      <c r="O7" s="137"/>
      <c r="P7" s="137"/>
      <c r="Q7" s="137"/>
      <c r="R7" s="137"/>
      <c r="S7" s="138"/>
      <c r="T7" s="136" t="s">
        <v>44</v>
      </c>
      <c r="U7" s="137"/>
      <c r="V7" s="137"/>
      <c r="W7" s="138"/>
      <c r="X7" s="142"/>
      <c r="Y7" s="143"/>
      <c r="Z7" s="144"/>
      <c r="AA7" s="134"/>
      <c r="AB7" s="134"/>
      <c r="AC7" s="134"/>
      <c r="AD7" s="134"/>
      <c r="AE7" s="71"/>
      <c r="AF7" s="72"/>
      <c r="AG7" s="72"/>
    </row>
    <row r="8" spans="1:33" ht="51.75" customHeight="1" x14ac:dyDescent="0.2">
      <c r="A8" s="134"/>
      <c r="B8" s="134"/>
      <c r="C8" s="134"/>
      <c r="D8" s="134"/>
      <c r="E8" s="134"/>
      <c r="F8" s="134"/>
      <c r="G8" s="145" t="s">
        <v>11</v>
      </c>
      <c r="H8" s="153" t="s">
        <v>55</v>
      </c>
      <c r="I8" s="138"/>
      <c r="J8" s="153" t="s">
        <v>57</v>
      </c>
      <c r="K8" s="137"/>
      <c r="L8" s="138"/>
      <c r="M8" s="133" t="s">
        <v>11</v>
      </c>
      <c r="N8" s="153" t="s">
        <v>55</v>
      </c>
      <c r="O8" s="138"/>
      <c r="P8" s="136" t="s">
        <v>57</v>
      </c>
      <c r="Q8" s="137"/>
      <c r="R8" s="137"/>
      <c r="S8" s="138"/>
      <c r="T8" s="133" t="s">
        <v>11</v>
      </c>
      <c r="U8" s="153" t="s">
        <v>57</v>
      </c>
      <c r="V8" s="137"/>
      <c r="W8" s="138"/>
      <c r="X8" s="133" t="s">
        <v>11</v>
      </c>
      <c r="Y8" s="153" t="s">
        <v>68</v>
      </c>
      <c r="Z8" s="138"/>
      <c r="AA8" s="134"/>
      <c r="AB8" s="134"/>
      <c r="AC8" s="134"/>
      <c r="AD8" s="134"/>
      <c r="AE8" s="71"/>
      <c r="AF8" s="72"/>
      <c r="AG8" s="72"/>
    </row>
    <row r="9" spans="1:33" ht="51" x14ac:dyDescent="0.2">
      <c r="A9" s="135"/>
      <c r="B9" s="135"/>
      <c r="C9" s="135"/>
      <c r="D9" s="135"/>
      <c r="E9" s="135"/>
      <c r="F9" s="135"/>
      <c r="G9" s="135"/>
      <c r="H9" s="46" t="s">
        <v>77</v>
      </c>
      <c r="I9" s="46" t="s">
        <v>78</v>
      </c>
      <c r="J9" s="46" t="s">
        <v>79</v>
      </c>
      <c r="K9" s="46" t="s">
        <v>80</v>
      </c>
      <c r="L9" s="73" t="s">
        <v>81</v>
      </c>
      <c r="M9" s="135"/>
      <c r="N9" s="46" t="s">
        <v>45</v>
      </c>
      <c r="O9" s="46" t="s">
        <v>47</v>
      </c>
      <c r="P9" s="46" t="s">
        <v>82</v>
      </c>
      <c r="Q9" s="46" t="s">
        <v>83</v>
      </c>
      <c r="R9" s="46" t="s">
        <v>84</v>
      </c>
      <c r="S9" s="73" t="s">
        <v>81</v>
      </c>
      <c r="T9" s="135"/>
      <c r="U9" s="46" t="s">
        <v>80</v>
      </c>
      <c r="V9" s="46" t="s">
        <v>79</v>
      </c>
      <c r="W9" s="73" t="s">
        <v>81</v>
      </c>
      <c r="X9" s="135"/>
      <c r="Y9" s="46" t="s">
        <v>86</v>
      </c>
      <c r="Z9" s="46" t="s">
        <v>88</v>
      </c>
      <c r="AA9" s="135"/>
      <c r="AB9" s="135"/>
      <c r="AC9" s="135"/>
      <c r="AD9" s="135"/>
      <c r="AE9" s="71"/>
      <c r="AF9" s="72"/>
      <c r="AG9" s="72"/>
    </row>
    <row r="10" spans="1:33" ht="33.75" x14ac:dyDescent="0.2">
      <c r="A10" s="185" t="s">
        <v>62</v>
      </c>
      <c r="B10" s="185" t="s">
        <v>91</v>
      </c>
      <c r="C10" s="186" t="s">
        <v>92</v>
      </c>
      <c r="D10" s="185" t="s">
        <v>93</v>
      </c>
      <c r="E10" s="185" t="s">
        <v>96</v>
      </c>
      <c r="F10" s="185" t="s">
        <v>98</v>
      </c>
      <c r="G10" s="185" t="s">
        <v>99</v>
      </c>
      <c r="H10" s="187">
        <v>7</v>
      </c>
      <c r="I10" s="188">
        <v>8</v>
      </c>
      <c r="J10" s="187">
        <v>9</v>
      </c>
      <c r="K10" s="188">
        <v>10</v>
      </c>
      <c r="L10" s="187">
        <v>11</v>
      </c>
      <c r="M10" s="189" t="s">
        <v>103</v>
      </c>
      <c r="N10" s="187">
        <v>13</v>
      </c>
      <c r="O10" s="187">
        <v>14</v>
      </c>
      <c r="P10" s="187">
        <v>15</v>
      </c>
      <c r="Q10" s="187">
        <v>16</v>
      </c>
      <c r="R10" s="187">
        <v>17</v>
      </c>
      <c r="S10" s="187">
        <v>18</v>
      </c>
      <c r="T10" s="189" t="s">
        <v>104</v>
      </c>
      <c r="U10" s="188">
        <v>20</v>
      </c>
      <c r="V10" s="188">
        <v>21</v>
      </c>
      <c r="W10" s="187">
        <v>22</v>
      </c>
      <c r="X10" s="189" t="s">
        <v>105</v>
      </c>
      <c r="Y10" s="187">
        <v>24</v>
      </c>
      <c r="Z10" s="187">
        <v>25</v>
      </c>
      <c r="AA10" s="75">
        <v>26</v>
      </c>
      <c r="AB10" s="75">
        <v>27</v>
      </c>
      <c r="AC10" s="75">
        <v>28</v>
      </c>
      <c r="AD10" s="75">
        <v>29</v>
      </c>
      <c r="AE10" s="76">
        <f>E11-F11</f>
        <v>0</v>
      </c>
      <c r="AF10" s="77"/>
      <c r="AG10" s="77"/>
    </row>
    <row r="11" spans="1:33" ht="21" customHeight="1" x14ac:dyDescent="0.2">
      <c r="A11" s="50" t="s">
        <v>283</v>
      </c>
      <c r="B11" s="164">
        <f t="shared" ref="B11:B109" si="0">AB11+AC11</f>
        <v>3747</v>
      </c>
      <c r="C11" s="164">
        <v>3551</v>
      </c>
      <c r="D11" s="164">
        <f>E11+X11</f>
        <v>2701</v>
      </c>
      <c r="E11" s="164">
        <f>G11+M11+T11</f>
        <v>188</v>
      </c>
      <c r="F11" s="164">
        <v>188</v>
      </c>
      <c r="G11" s="164">
        <f t="shared" ref="G11:G25" si="1">IFERROR(IF((H11+I11)=(J11+K11+L11),IF(AND((H11+I11)=0,(J11+K11+L11)&gt;0),"Lỗi",(H11+I11)),"Lỗi"),"Lỗi")</f>
        <v>161</v>
      </c>
      <c r="H11" s="164">
        <v>0</v>
      </c>
      <c r="I11" s="165">
        <v>161</v>
      </c>
      <c r="J11" s="165">
        <v>161</v>
      </c>
      <c r="K11" s="165">
        <v>0</v>
      </c>
      <c r="L11" s="165">
        <v>0</v>
      </c>
      <c r="M11" s="164">
        <f>IFERROR(IF((N11+O11)=(P11+Q11+R11+S11),IF(AND((N11+O11)=0,(P11+Q11+R11+S11)&gt;0),"Lỗi",(N11+O11)),"Lỗi"),"Lỗi")</f>
        <v>27</v>
      </c>
      <c r="N11" s="164">
        <v>25</v>
      </c>
      <c r="O11" s="164">
        <v>2</v>
      </c>
      <c r="P11" s="165">
        <v>27</v>
      </c>
      <c r="Q11" s="165">
        <v>0</v>
      </c>
      <c r="R11" s="165">
        <v>0</v>
      </c>
      <c r="S11" s="165">
        <v>0</v>
      </c>
      <c r="T11" s="164">
        <f>U11+V11+W11</f>
        <v>0</v>
      </c>
      <c r="U11" s="165">
        <v>0</v>
      </c>
      <c r="V11" s="165">
        <v>0</v>
      </c>
      <c r="W11" s="164">
        <v>0</v>
      </c>
      <c r="X11" s="164">
        <f>Y11+Z11</f>
        <v>2513</v>
      </c>
      <c r="Y11" s="164">
        <v>209</v>
      </c>
      <c r="Z11" s="164">
        <v>2304</v>
      </c>
      <c r="AA11" s="51">
        <v>0</v>
      </c>
      <c r="AB11" s="60">
        <v>307</v>
      </c>
      <c r="AC11" s="51">
        <v>3440</v>
      </c>
      <c r="AD11" s="51">
        <f>B11-C11+T11-AA11+'03.GQKN'!AA10+'04.GQTC'!AC10</f>
        <v>312</v>
      </c>
      <c r="AE11" s="76">
        <f t="shared" ref="AE11:AE122" si="2">E11-F11</f>
        <v>0</v>
      </c>
      <c r="AF11" s="78">
        <v>312</v>
      </c>
      <c r="AG11" s="79">
        <f t="shared" ref="AG11:AG123" si="3">AD11-AF11</f>
        <v>0</v>
      </c>
    </row>
    <row r="12" spans="1:33" ht="19.5" customHeight="1" x14ac:dyDescent="0.2">
      <c r="A12" s="53" t="s">
        <v>107</v>
      </c>
      <c r="B12" s="164">
        <f t="shared" si="0"/>
        <v>2718</v>
      </c>
      <c r="C12" s="165">
        <f t="shared" ref="C12:E12" si="4">SUM(C13:C25)</f>
        <v>2666</v>
      </c>
      <c r="D12" s="165">
        <f t="shared" si="4"/>
        <v>2135</v>
      </c>
      <c r="E12" s="165">
        <f t="shared" si="4"/>
        <v>1090</v>
      </c>
      <c r="F12" s="165">
        <f>SUM(F13:F24)</f>
        <v>1019</v>
      </c>
      <c r="G12" s="164">
        <f t="shared" si="1"/>
        <v>76</v>
      </c>
      <c r="H12" s="165">
        <f t="shared" ref="H12:AA12" si="5">SUM(H13:H25)</f>
        <v>63</v>
      </c>
      <c r="I12" s="165">
        <f t="shared" si="5"/>
        <v>13</v>
      </c>
      <c r="J12" s="165">
        <f t="shared" si="5"/>
        <v>30</v>
      </c>
      <c r="K12" s="165">
        <f t="shared" si="5"/>
        <v>17</v>
      </c>
      <c r="L12" s="165">
        <f t="shared" si="5"/>
        <v>29</v>
      </c>
      <c r="M12" s="165">
        <f t="shared" si="5"/>
        <v>173</v>
      </c>
      <c r="N12" s="165">
        <f t="shared" si="5"/>
        <v>173</v>
      </c>
      <c r="O12" s="165">
        <f t="shared" si="5"/>
        <v>0</v>
      </c>
      <c r="P12" s="165">
        <f t="shared" si="5"/>
        <v>143</v>
      </c>
      <c r="Q12" s="165">
        <f t="shared" si="5"/>
        <v>0</v>
      </c>
      <c r="R12" s="165">
        <f t="shared" si="5"/>
        <v>0</v>
      </c>
      <c r="S12" s="165">
        <f t="shared" si="5"/>
        <v>30</v>
      </c>
      <c r="T12" s="165">
        <f t="shared" si="5"/>
        <v>841</v>
      </c>
      <c r="U12" s="165">
        <f t="shared" si="5"/>
        <v>103</v>
      </c>
      <c r="V12" s="165">
        <f t="shared" si="5"/>
        <v>508</v>
      </c>
      <c r="W12" s="165">
        <f t="shared" si="5"/>
        <v>230</v>
      </c>
      <c r="X12" s="165">
        <f t="shared" si="5"/>
        <v>1045</v>
      </c>
      <c r="Y12" s="165">
        <f t="shared" si="5"/>
        <v>351</v>
      </c>
      <c r="Z12" s="165">
        <f t="shared" si="5"/>
        <v>694</v>
      </c>
      <c r="AA12" s="54">
        <f t="shared" si="5"/>
        <v>809</v>
      </c>
      <c r="AB12" s="54">
        <v>36</v>
      </c>
      <c r="AC12" s="54">
        <f t="shared" ref="AC12:AD12" si="6">SUM(AC13:AC25)</f>
        <v>2682</v>
      </c>
      <c r="AD12" s="54">
        <f t="shared" si="6"/>
        <v>98</v>
      </c>
      <c r="AE12" s="76">
        <f t="shared" si="2"/>
        <v>71</v>
      </c>
      <c r="AF12" s="72">
        <v>98</v>
      </c>
      <c r="AG12" s="79">
        <f t="shared" si="3"/>
        <v>0</v>
      </c>
    </row>
    <row r="13" spans="1:33" ht="12.75" hidden="1" customHeight="1" x14ac:dyDescent="0.2">
      <c r="A13" s="56" t="s">
        <v>108</v>
      </c>
      <c r="B13" s="166">
        <f t="shared" si="0"/>
        <v>46</v>
      </c>
      <c r="C13" s="166">
        <v>46</v>
      </c>
      <c r="D13" s="166">
        <f t="shared" ref="D13:D25" si="7">E13+X13</f>
        <v>46</v>
      </c>
      <c r="E13" s="166">
        <f t="shared" ref="E13:E25" si="8">G13+M13+T13</f>
        <v>46</v>
      </c>
      <c r="F13" s="167"/>
      <c r="G13" s="166">
        <f t="shared" si="1"/>
        <v>0</v>
      </c>
      <c r="H13" s="168">
        <v>0</v>
      </c>
      <c r="I13" s="168">
        <v>0</v>
      </c>
      <c r="J13" s="168">
        <v>0</v>
      </c>
      <c r="K13" s="168">
        <v>0</v>
      </c>
      <c r="L13" s="168">
        <v>0</v>
      </c>
      <c r="M13" s="166">
        <f t="shared" ref="M13:M25" si="9">IFERROR(IF((N13+O13)=(P13+Q13+R13+S13),IF(AND((N13+O13)=0,(P13+Q13+R13+S13)&gt;0),"Lỗi",(N13+O13)),"Lỗi"),"Lỗi")</f>
        <v>0</v>
      </c>
      <c r="N13" s="168">
        <v>0</v>
      </c>
      <c r="O13" s="168">
        <v>0</v>
      </c>
      <c r="P13" s="168">
        <v>0</v>
      </c>
      <c r="Q13" s="168">
        <v>0</v>
      </c>
      <c r="R13" s="168">
        <v>0</v>
      </c>
      <c r="S13" s="168">
        <v>0</v>
      </c>
      <c r="T13" s="166">
        <f t="shared" ref="T13:T25" si="10">U13+V13+W13</f>
        <v>46</v>
      </c>
      <c r="U13" s="168">
        <v>46</v>
      </c>
      <c r="V13" s="168">
        <v>0</v>
      </c>
      <c r="W13" s="168">
        <v>0</v>
      </c>
      <c r="X13" s="166">
        <f t="shared" ref="X13:X25" si="11">Y13+Z13</f>
        <v>0</v>
      </c>
      <c r="Y13" s="168">
        <v>0</v>
      </c>
      <c r="Z13" s="168">
        <v>0</v>
      </c>
      <c r="AA13" s="58">
        <v>46</v>
      </c>
      <c r="AB13" s="80">
        <v>0</v>
      </c>
      <c r="AC13" s="58">
        <v>46</v>
      </c>
      <c r="AD13" s="57">
        <f>B13-C13+T13-AA13+'03.GQKN'!AA12+'04.GQTC'!AC12</f>
        <v>0</v>
      </c>
      <c r="AE13" s="76">
        <f t="shared" si="2"/>
        <v>46</v>
      </c>
      <c r="AF13" s="81">
        <v>0</v>
      </c>
      <c r="AG13" s="79">
        <f t="shared" si="3"/>
        <v>0</v>
      </c>
    </row>
    <row r="14" spans="1:33" ht="12.75" hidden="1" customHeight="1" x14ac:dyDescent="0.2">
      <c r="A14" s="53" t="s">
        <v>109</v>
      </c>
      <c r="B14" s="164">
        <f t="shared" si="0"/>
        <v>24</v>
      </c>
      <c r="C14" s="164">
        <v>24</v>
      </c>
      <c r="D14" s="164">
        <f t="shared" si="7"/>
        <v>23</v>
      </c>
      <c r="E14" s="164">
        <f t="shared" si="8"/>
        <v>16</v>
      </c>
      <c r="F14" s="164">
        <v>16</v>
      </c>
      <c r="G14" s="164">
        <f t="shared" si="1"/>
        <v>0</v>
      </c>
      <c r="H14" s="164">
        <v>0</v>
      </c>
      <c r="I14" s="164">
        <v>0</v>
      </c>
      <c r="J14" s="164">
        <v>0</v>
      </c>
      <c r="K14" s="164">
        <v>0</v>
      </c>
      <c r="L14" s="164">
        <v>0</v>
      </c>
      <c r="M14" s="164">
        <f t="shared" si="9"/>
        <v>1</v>
      </c>
      <c r="N14" s="164">
        <v>1</v>
      </c>
      <c r="O14" s="165">
        <v>0</v>
      </c>
      <c r="P14" s="165">
        <v>0</v>
      </c>
      <c r="Q14" s="165">
        <v>0</v>
      </c>
      <c r="R14" s="165">
        <v>0</v>
      </c>
      <c r="S14" s="165">
        <v>1</v>
      </c>
      <c r="T14" s="164">
        <f t="shared" si="10"/>
        <v>15</v>
      </c>
      <c r="U14" s="165">
        <v>0</v>
      </c>
      <c r="V14" s="165">
        <v>0</v>
      </c>
      <c r="W14" s="165">
        <v>15</v>
      </c>
      <c r="X14" s="164">
        <f t="shared" si="11"/>
        <v>7</v>
      </c>
      <c r="Y14" s="165">
        <v>0</v>
      </c>
      <c r="Z14" s="165">
        <v>7</v>
      </c>
      <c r="AA14" s="54">
        <v>15</v>
      </c>
      <c r="AB14" s="60"/>
      <c r="AC14" s="54">
        <v>24</v>
      </c>
      <c r="AD14" s="51">
        <f>B14-C14+T14-AA14+'03.GQKN'!AA13+'04.GQTC'!AC13</f>
        <v>0</v>
      </c>
      <c r="AE14" s="76">
        <f t="shared" si="2"/>
        <v>0</v>
      </c>
      <c r="AF14" s="72">
        <v>0</v>
      </c>
      <c r="AG14" s="79">
        <f t="shared" si="3"/>
        <v>0</v>
      </c>
    </row>
    <row r="15" spans="1:33" ht="13.5" hidden="1" customHeight="1" x14ac:dyDescent="0.2">
      <c r="A15" s="53" t="s">
        <v>110</v>
      </c>
      <c r="B15" s="164">
        <f t="shared" si="0"/>
        <v>130</v>
      </c>
      <c r="C15" s="169">
        <v>130</v>
      </c>
      <c r="D15" s="164">
        <f t="shared" si="7"/>
        <v>77</v>
      </c>
      <c r="E15" s="164">
        <f t="shared" si="8"/>
        <v>14</v>
      </c>
      <c r="F15" s="169">
        <v>14</v>
      </c>
      <c r="G15" s="164">
        <f t="shared" si="1"/>
        <v>0</v>
      </c>
      <c r="H15" s="165">
        <v>0</v>
      </c>
      <c r="I15" s="165">
        <v>0</v>
      </c>
      <c r="J15" s="165">
        <v>0</v>
      </c>
      <c r="K15" s="165">
        <v>0</v>
      </c>
      <c r="L15" s="165">
        <v>0</v>
      </c>
      <c r="M15" s="164">
        <f t="shared" si="9"/>
        <v>2</v>
      </c>
      <c r="N15" s="165">
        <v>2</v>
      </c>
      <c r="O15" s="165">
        <v>0</v>
      </c>
      <c r="P15" s="165">
        <v>0</v>
      </c>
      <c r="Q15" s="165">
        <v>0</v>
      </c>
      <c r="R15" s="165">
        <v>0</v>
      </c>
      <c r="S15" s="165">
        <v>2</v>
      </c>
      <c r="T15" s="164">
        <f t="shared" si="10"/>
        <v>12</v>
      </c>
      <c r="U15" s="165">
        <v>0</v>
      </c>
      <c r="V15" s="165">
        <v>0</v>
      </c>
      <c r="W15" s="165">
        <v>12</v>
      </c>
      <c r="X15" s="164">
        <f t="shared" si="11"/>
        <v>63</v>
      </c>
      <c r="Y15" s="165">
        <v>6</v>
      </c>
      <c r="Z15" s="165">
        <v>57</v>
      </c>
      <c r="AA15" s="54">
        <v>12</v>
      </c>
      <c r="AB15" s="60">
        <v>0</v>
      </c>
      <c r="AC15" s="54">
        <v>130</v>
      </c>
      <c r="AD15" s="51">
        <f>B15-C15+T15-AA15+'03.GQKN'!AA14+'04.GQTC'!AC14</f>
        <v>0</v>
      </c>
      <c r="AE15" s="76">
        <f t="shared" si="2"/>
        <v>0</v>
      </c>
      <c r="AF15" s="72">
        <v>0</v>
      </c>
      <c r="AG15" s="79">
        <f t="shared" si="3"/>
        <v>0</v>
      </c>
    </row>
    <row r="16" spans="1:33" ht="12.75" hidden="1" customHeight="1" x14ac:dyDescent="0.2">
      <c r="A16" s="53" t="s">
        <v>111</v>
      </c>
      <c r="B16" s="164">
        <f t="shared" si="0"/>
        <v>0</v>
      </c>
      <c r="C16" s="164"/>
      <c r="D16" s="164">
        <f t="shared" si="7"/>
        <v>0</v>
      </c>
      <c r="E16" s="164">
        <f t="shared" si="8"/>
        <v>0</v>
      </c>
      <c r="F16" s="164"/>
      <c r="G16" s="164">
        <f t="shared" si="1"/>
        <v>0</v>
      </c>
      <c r="H16" s="164"/>
      <c r="I16" s="164"/>
      <c r="J16" s="164"/>
      <c r="K16" s="164"/>
      <c r="L16" s="164"/>
      <c r="M16" s="164">
        <f t="shared" si="9"/>
        <v>0</v>
      </c>
      <c r="N16" s="164"/>
      <c r="O16" s="164"/>
      <c r="P16" s="164"/>
      <c r="Q16" s="164"/>
      <c r="R16" s="164"/>
      <c r="S16" s="164"/>
      <c r="T16" s="164">
        <f t="shared" si="10"/>
        <v>0</v>
      </c>
      <c r="U16" s="164"/>
      <c r="V16" s="164"/>
      <c r="W16" s="164"/>
      <c r="X16" s="164">
        <f t="shared" si="11"/>
        <v>0</v>
      </c>
      <c r="Y16" s="164"/>
      <c r="Z16" s="164"/>
      <c r="AA16" s="54"/>
      <c r="AB16" s="60">
        <v>0</v>
      </c>
      <c r="AC16" s="54"/>
      <c r="AD16" s="51">
        <f>B16-C16+T16-AA16+'03.GQKN'!AA15+'04.GQTC'!AC15</f>
        <v>0</v>
      </c>
      <c r="AE16" s="76">
        <f t="shared" si="2"/>
        <v>0</v>
      </c>
      <c r="AF16" s="83">
        <v>0</v>
      </c>
      <c r="AG16" s="79">
        <f t="shared" si="3"/>
        <v>0</v>
      </c>
    </row>
    <row r="17" spans="1:33" ht="12.75" hidden="1" x14ac:dyDescent="0.2">
      <c r="A17" s="53" t="s">
        <v>112</v>
      </c>
      <c r="B17" s="164">
        <f t="shared" si="0"/>
        <v>903</v>
      </c>
      <c r="C17" s="164">
        <v>903</v>
      </c>
      <c r="D17" s="164">
        <f t="shared" si="7"/>
        <v>903</v>
      </c>
      <c r="E17" s="164">
        <f t="shared" si="8"/>
        <v>698</v>
      </c>
      <c r="F17" s="164">
        <v>698</v>
      </c>
      <c r="G17" s="164">
        <f t="shared" si="1"/>
        <v>33</v>
      </c>
      <c r="H17" s="164">
        <v>32</v>
      </c>
      <c r="I17" s="164">
        <v>1</v>
      </c>
      <c r="J17" s="164">
        <v>30</v>
      </c>
      <c r="K17" s="164">
        <v>0</v>
      </c>
      <c r="L17" s="164">
        <v>3</v>
      </c>
      <c r="M17" s="164">
        <f t="shared" si="9"/>
        <v>146</v>
      </c>
      <c r="N17" s="164">
        <v>146</v>
      </c>
      <c r="O17" s="164">
        <v>0</v>
      </c>
      <c r="P17" s="164">
        <v>143</v>
      </c>
      <c r="Q17" s="164">
        <v>0</v>
      </c>
      <c r="R17" s="164">
        <v>0</v>
      </c>
      <c r="S17" s="164">
        <v>3</v>
      </c>
      <c r="T17" s="164">
        <f t="shared" si="10"/>
        <v>519</v>
      </c>
      <c r="U17" s="164">
        <v>0</v>
      </c>
      <c r="V17" s="164">
        <v>508</v>
      </c>
      <c r="W17" s="164">
        <v>11</v>
      </c>
      <c r="X17" s="164">
        <f t="shared" si="11"/>
        <v>205</v>
      </c>
      <c r="Y17" s="164">
        <v>76</v>
      </c>
      <c r="Z17" s="164">
        <v>129</v>
      </c>
      <c r="AA17" s="54">
        <v>500</v>
      </c>
      <c r="AB17" s="60">
        <v>0</v>
      </c>
      <c r="AC17" s="54">
        <v>903</v>
      </c>
      <c r="AD17" s="51">
        <f>B17-C17+T17-AA17+'03.GQKN'!AA16+'04.GQTC'!AC16</f>
        <v>29</v>
      </c>
      <c r="AE17" s="76">
        <f t="shared" si="2"/>
        <v>0</v>
      </c>
      <c r="AF17" s="83">
        <v>29</v>
      </c>
      <c r="AG17" s="79">
        <f t="shared" si="3"/>
        <v>0</v>
      </c>
    </row>
    <row r="18" spans="1:33" ht="15" hidden="1" customHeight="1" x14ac:dyDescent="0.2">
      <c r="A18" s="53" t="s">
        <v>113</v>
      </c>
      <c r="B18" s="164">
        <f t="shared" si="0"/>
        <v>274</v>
      </c>
      <c r="C18" s="164">
        <v>274</v>
      </c>
      <c r="D18" s="164">
        <f t="shared" si="7"/>
        <v>273</v>
      </c>
      <c r="E18" s="164">
        <f t="shared" si="8"/>
        <v>93</v>
      </c>
      <c r="F18" s="164">
        <v>93</v>
      </c>
      <c r="G18" s="164">
        <f t="shared" si="1"/>
        <v>19</v>
      </c>
      <c r="H18" s="164">
        <v>10</v>
      </c>
      <c r="I18" s="164">
        <v>9</v>
      </c>
      <c r="J18" s="164">
        <v>0</v>
      </c>
      <c r="K18" s="164">
        <v>16</v>
      </c>
      <c r="L18" s="164">
        <v>3</v>
      </c>
      <c r="M18" s="164">
        <f t="shared" si="9"/>
        <v>5</v>
      </c>
      <c r="N18" s="164">
        <v>5</v>
      </c>
      <c r="O18" s="164">
        <v>0</v>
      </c>
      <c r="P18" s="164">
        <v>0</v>
      </c>
      <c r="Q18" s="164">
        <v>0</v>
      </c>
      <c r="R18" s="164">
        <v>0</v>
      </c>
      <c r="S18" s="164">
        <v>5</v>
      </c>
      <c r="T18" s="164">
        <f t="shared" si="10"/>
        <v>69</v>
      </c>
      <c r="U18" s="165">
        <v>56</v>
      </c>
      <c r="V18" s="165">
        <v>0</v>
      </c>
      <c r="W18" s="165">
        <v>13</v>
      </c>
      <c r="X18" s="164">
        <f t="shared" si="11"/>
        <v>180</v>
      </c>
      <c r="Y18" s="165">
        <v>25</v>
      </c>
      <c r="Z18" s="165">
        <v>155</v>
      </c>
      <c r="AA18" s="54">
        <v>68</v>
      </c>
      <c r="AB18" s="60">
        <v>0</v>
      </c>
      <c r="AC18" s="54">
        <v>274</v>
      </c>
      <c r="AD18" s="51">
        <f>B18-C18+T18-AA18+'03.GQKN'!AA17+'04.GQTC'!AC17</f>
        <v>1</v>
      </c>
      <c r="AE18" s="76">
        <f t="shared" si="2"/>
        <v>0</v>
      </c>
      <c r="AF18" s="83">
        <v>1</v>
      </c>
      <c r="AG18" s="79">
        <f t="shared" si="3"/>
        <v>0</v>
      </c>
    </row>
    <row r="19" spans="1:33" ht="16.5" hidden="1" customHeight="1" x14ac:dyDescent="0.2">
      <c r="A19" s="56" t="s">
        <v>114</v>
      </c>
      <c r="B19" s="166">
        <f t="shared" si="0"/>
        <v>0</v>
      </c>
      <c r="C19" s="166"/>
      <c r="D19" s="166">
        <f t="shared" si="7"/>
        <v>0</v>
      </c>
      <c r="E19" s="166">
        <f t="shared" si="8"/>
        <v>0</v>
      </c>
      <c r="F19" s="166"/>
      <c r="G19" s="166">
        <f t="shared" si="1"/>
        <v>0</v>
      </c>
      <c r="H19" s="166"/>
      <c r="I19" s="166"/>
      <c r="J19" s="166"/>
      <c r="K19" s="166"/>
      <c r="L19" s="166"/>
      <c r="M19" s="166">
        <f t="shared" si="9"/>
        <v>0</v>
      </c>
      <c r="N19" s="166"/>
      <c r="O19" s="166"/>
      <c r="P19" s="166"/>
      <c r="Q19" s="166"/>
      <c r="R19" s="166"/>
      <c r="S19" s="166"/>
      <c r="T19" s="166">
        <f t="shared" si="10"/>
        <v>0</v>
      </c>
      <c r="U19" s="168"/>
      <c r="V19" s="168"/>
      <c r="W19" s="168"/>
      <c r="X19" s="166">
        <f t="shared" si="11"/>
        <v>0</v>
      </c>
      <c r="Y19" s="168"/>
      <c r="Z19" s="168"/>
      <c r="AA19" s="58"/>
      <c r="AB19" s="80"/>
      <c r="AC19" s="58"/>
      <c r="AD19" s="57">
        <f>B19-C19+T19-AA19+'03.GQKN'!AA18+'04.GQTC'!AC18</f>
        <v>0</v>
      </c>
      <c r="AE19" s="76">
        <f t="shared" si="2"/>
        <v>0</v>
      </c>
      <c r="AF19" s="84">
        <v>0</v>
      </c>
      <c r="AG19" s="79">
        <f t="shared" si="3"/>
        <v>0</v>
      </c>
    </row>
    <row r="20" spans="1:33" ht="14.25" hidden="1" customHeight="1" x14ac:dyDescent="0.2">
      <c r="A20" s="53" t="s">
        <v>115</v>
      </c>
      <c r="B20" s="164">
        <f t="shared" si="0"/>
        <v>102</v>
      </c>
      <c r="C20" s="164">
        <v>102</v>
      </c>
      <c r="D20" s="164">
        <f t="shared" si="7"/>
        <v>102</v>
      </c>
      <c r="E20" s="164">
        <f t="shared" si="8"/>
        <v>93</v>
      </c>
      <c r="F20" s="164">
        <v>93</v>
      </c>
      <c r="G20" s="164">
        <f t="shared" si="1"/>
        <v>5</v>
      </c>
      <c r="H20" s="164">
        <v>3</v>
      </c>
      <c r="I20" s="164">
        <v>2</v>
      </c>
      <c r="J20" s="164">
        <v>0</v>
      </c>
      <c r="K20" s="164">
        <v>0</v>
      </c>
      <c r="L20" s="164">
        <v>5</v>
      </c>
      <c r="M20" s="164">
        <f t="shared" si="9"/>
        <v>2</v>
      </c>
      <c r="N20" s="164">
        <v>2</v>
      </c>
      <c r="O20" s="164">
        <v>0</v>
      </c>
      <c r="P20" s="164">
        <v>0</v>
      </c>
      <c r="Q20" s="164">
        <v>0</v>
      </c>
      <c r="R20" s="164">
        <v>0</v>
      </c>
      <c r="S20" s="164">
        <v>2</v>
      </c>
      <c r="T20" s="164">
        <f t="shared" si="10"/>
        <v>86</v>
      </c>
      <c r="U20" s="164">
        <v>0</v>
      </c>
      <c r="V20" s="164">
        <v>0</v>
      </c>
      <c r="W20" s="164">
        <v>86</v>
      </c>
      <c r="X20" s="164">
        <f t="shared" si="11"/>
        <v>9</v>
      </c>
      <c r="Y20" s="164">
        <v>5</v>
      </c>
      <c r="Z20" s="164">
        <v>4</v>
      </c>
      <c r="AA20" s="54">
        <v>76</v>
      </c>
      <c r="AB20" s="60">
        <v>0</v>
      </c>
      <c r="AC20" s="54">
        <v>102</v>
      </c>
      <c r="AD20" s="51">
        <f>B20-C20+T20-AA20+'03.GQKN'!AA19+'04.GQTC'!AC19</f>
        <v>12</v>
      </c>
      <c r="AE20" s="76">
        <f t="shared" si="2"/>
        <v>0</v>
      </c>
      <c r="AF20" s="83">
        <v>12</v>
      </c>
      <c r="AG20" s="79">
        <f t="shared" si="3"/>
        <v>0</v>
      </c>
    </row>
    <row r="21" spans="1:33" ht="14.25" hidden="1" customHeight="1" x14ac:dyDescent="0.2">
      <c r="A21" s="53" t="s">
        <v>116</v>
      </c>
      <c r="B21" s="164">
        <f t="shared" si="0"/>
        <v>105</v>
      </c>
      <c r="C21" s="164">
        <v>105</v>
      </c>
      <c r="D21" s="164">
        <f t="shared" si="7"/>
        <v>105</v>
      </c>
      <c r="E21" s="164">
        <f t="shared" si="8"/>
        <v>47</v>
      </c>
      <c r="F21" s="164">
        <v>30</v>
      </c>
      <c r="G21" s="164">
        <f t="shared" si="1"/>
        <v>18</v>
      </c>
      <c r="H21" s="164">
        <v>18</v>
      </c>
      <c r="I21" s="164">
        <v>0</v>
      </c>
      <c r="J21" s="164">
        <v>0</v>
      </c>
      <c r="K21" s="164">
        <v>0</v>
      </c>
      <c r="L21" s="164">
        <v>18</v>
      </c>
      <c r="M21" s="164">
        <f t="shared" si="9"/>
        <v>15</v>
      </c>
      <c r="N21" s="164">
        <v>15</v>
      </c>
      <c r="O21" s="164">
        <v>0</v>
      </c>
      <c r="P21" s="164">
        <v>0</v>
      </c>
      <c r="Q21" s="164">
        <v>0</v>
      </c>
      <c r="R21" s="164">
        <v>0</v>
      </c>
      <c r="S21" s="164">
        <v>15</v>
      </c>
      <c r="T21" s="164">
        <f t="shared" si="10"/>
        <v>14</v>
      </c>
      <c r="U21" s="164">
        <v>0</v>
      </c>
      <c r="V21" s="164">
        <v>0</v>
      </c>
      <c r="W21" s="164">
        <v>14</v>
      </c>
      <c r="X21" s="164">
        <f t="shared" si="11"/>
        <v>58</v>
      </c>
      <c r="Y21" s="164">
        <v>58</v>
      </c>
      <c r="Z21" s="164">
        <v>0</v>
      </c>
      <c r="AA21" s="54">
        <v>14</v>
      </c>
      <c r="AB21" s="60">
        <v>0</v>
      </c>
      <c r="AC21" s="54">
        <v>105</v>
      </c>
      <c r="AD21" s="51">
        <f>B21-C21+T21-AA21+'03.GQKN'!AA20+'04.GQTC'!AC20</f>
        <v>1</v>
      </c>
      <c r="AE21" s="76">
        <f t="shared" si="2"/>
        <v>17</v>
      </c>
      <c r="AF21" s="83">
        <v>1</v>
      </c>
      <c r="AG21" s="79">
        <f t="shared" si="3"/>
        <v>0</v>
      </c>
    </row>
    <row r="22" spans="1:33" ht="15.75" hidden="1" customHeight="1" x14ac:dyDescent="0.2">
      <c r="A22" s="56" t="s">
        <v>117</v>
      </c>
      <c r="B22" s="166">
        <f t="shared" si="0"/>
        <v>3</v>
      </c>
      <c r="C22" s="166">
        <v>3</v>
      </c>
      <c r="D22" s="166">
        <f t="shared" si="7"/>
        <v>3</v>
      </c>
      <c r="E22" s="166">
        <f t="shared" si="8"/>
        <v>3</v>
      </c>
      <c r="F22" s="166"/>
      <c r="G22" s="166">
        <f t="shared" si="1"/>
        <v>0</v>
      </c>
      <c r="H22" s="166">
        <v>0</v>
      </c>
      <c r="I22" s="166">
        <v>0</v>
      </c>
      <c r="J22" s="166">
        <v>0</v>
      </c>
      <c r="K22" s="166">
        <v>0</v>
      </c>
      <c r="L22" s="166">
        <v>0</v>
      </c>
      <c r="M22" s="166">
        <f t="shared" si="9"/>
        <v>1</v>
      </c>
      <c r="N22" s="166">
        <v>1</v>
      </c>
      <c r="O22" s="166">
        <v>0</v>
      </c>
      <c r="P22" s="166">
        <v>0</v>
      </c>
      <c r="Q22" s="166">
        <v>0</v>
      </c>
      <c r="R22" s="166">
        <v>0</v>
      </c>
      <c r="S22" s="166">
        <v>1</v>
      </c>
      <c r="T22" s="166">
        <f t="shared" si="10"/>
        <v>2</v>
      </c>
      <c r="U22" s="166">
        <v>0</v>
      </c>
      <c r="V22" s="166">
        <v>0</v>
      </c>
      <c r="W22" s="166">
        <v>2</v>
      </c>
      <c r="X22" s="166">
        <f t="shared" si="11"/>
        <v>0</v>
      </c>
      <c r="Y22" s="166">
        <v>0</v>
      </c>
      <c r="Z22" s="166">
        <v>0</v>
      </c>
      <c r="AA22" s="58">
        <v>2</v>
      </c>
      <c r="AB22" s="80">
        <v>0</v>
      </c>
      <c r="AC22" s="58">
        <v>3</v>
      </c>
      <c r="AD22" s="57">
        <f>B22-C22+T22-AA22+'03.GQKN'!AA21+'04.GQTC'!AC21</f>
        <v>0</v>
      </c>
      <c r="AE22" s="76">
        <f t="shared" si="2"/>
        <v>3</v>
      </c>
      <c r="AF22" s="84">
        <v>0</v>
      </c>
      <c r="AG22" s="79">
        <f t="shared" si="3"/>
        <v>0</v>
      </c>
    </row>
    <row r="23" spans="1:33" ht="12.75" hidden="1" customHeight="1" x14ac:dyDescent="0.2">
      <c r="A23" s="53" t="s">
        <v>118</v>
      </c>
      <c r="B23" s="164">
        <f t="shared" si="0"/>
        <v>53</v>
      </c>
      <c r="C23" s="164">
        <v>53</v>
      </c>
      <c r="D23" s="164">
        <f t="shared" si="7"/>
        <v>53</v>
      </c>
      <c r="E23" s="164">
        <f t="shared" si="8"/>
        <v>51</v>
      </c>
      <c r="F23" s="164">
        <v>51</v>
      </c>
      <c r="G23" s="164">
        <f t="shared" si="1"/>
        <v>0</v>
      </c>
      <c r="H23" s="164">
        <v>0</v>
      </c>
      <c r="I23" s="164">
        <v>0</v>
      </c>
      <c r="J23" s="164">
        <v>0</v>
      </c>
      <c r="K23" s="164">
        <v>0</v>
      </c>
      <c r="L23" s="164">
        <v>0</v>
      </c>
      <c r="M23" s="164">
        <f t="shared" si="9"/>
        <v>1</v>
      </c>
      <c r="N23" s="164">
        <v>1</v>
      </c>
      <c r="O23" s="164">
        <v>0</v>
      </c>
      <c r="P23" s="164">
        <v>0</v>
      </c>
      <c r="Q23" s="164">
        <v>0</v>
      </c>
      <c r="R23" s="164">
        <v>0</v>
      </c>
      <c r="S23" s="164">
        <v>1</v>
      </c>
      <c r="T23" s="164">
        <f t="shared" si="10"/>
        <v>50</v>
      </c>
      <c r="U23" s="164">
        <v>0</v>
      </c>
      <c r="V23" s="164">
        <v>0</v>
      </c>
      <c r="W23" s="164">
        <v>50</v>
      </c>
      <c r="X23" s="164">
        <f t="shared" si="11"/>
        <v>2</v>
      </c>
      <c r="Y23" s="164">
        <v>0</v>
      </c>
      <c r="Z23" s="164">
        <v>2</v>
      </c>
      <c r="AA23" s="54">
        <v>49</v>
      </c>
      <c r="AB23" s="60">
        <v>0</v>
      </c>
      <c r="AC23" s="54">
        <v>53</v>
      </c>
      <c r="AD23" s="51">
        <f>B23-C23+T23-AA23+'03.GQKN'!AA22+'04.GQTC'!AC22</f>
        <v>2</v>
      </c>
      <c r="AE23" s="76">
        <f t="shared" si="2"/>
        <v>0</v>
      </c>
      <c r="AF23" s="83">
        <v>2</v>
      </c>
      <c r="AG23" s="79">
        <f t="shared" si="3"/>
        <v>0</v>
      </c>
    </row>
    <row r="24" spans="1:33" ht="15.75" hidden="1" customHeight="1" x14ac:dyDescent="0.2">
      <c r="A24" s="53" t="s">
        <v>119</v>
      </c>
      <c r="B24" s="164">
        <f t="shared" si="0"/>
        <v>72</v>
      </c>
      <c r="C24" s="164">
        <v>72</v>
      </c>
      <c r="D24" s="164">
        <f t="shared" si="7"/>
        <v>51</v>
      </c>
      <c r="E24" s="164">
        <f t="shared" si="8"/>
        <v>24</v>
      </c>
      <c r="F24" s="164">
        <v>24</v>
      </c>
      <c r="G24" s="164">
        <f t="shared" si="1"/>
        <v>1</v>
      </c>
      <c r="H24" s="164">
        <v>0</v>
      </c>
      <c r="I24" s="164">
        <v>1</v>
      </c>
      <c r="J24" s="164">
        <v>0</v>
      </c>
      <c r="K24" s="164">
        <v>1</v>
      </c>
      <c r="L24" s="164">
        <v>0</v>
      </c>
      <c r="M24" s="164">
        <f t="shared" si="9"/>
        <v>0</v>
      </c>
      <c r="N24" s="164">
        <v>0</v>
      </c>
      <c r="O24" s="164">
        <v>0</v>
      </c>
      <c r="P24" s="164">
        <v>0</v>
      </c>
      <c r="Q24" s="164">
        <v>0</v>
      </c>
      <c r="R24" s="164">
        <v>0</v>
      </c>
      <c r="S24" s="164">
        <v>0</v>
      </c>
      <c r="T24" s="164">
        <f t="shared" si="10"/>
        <v>23</v>
      </c>
      <c r="U24" s="164">
        <v>1</v>
      </c>
      <c r="V24" s="164">
        <v>0</v>
      </c>
      <c r="W24" s="164">
        <v>22</v>
      </c>
      <c r="X24" s="164">
        <f t="shared" si="11"/>
        <v>27</v>
      </c>
      <c r="Y24" s="164">
        <v>3</v>
      </c>
      <c r="Z24" s="164">
        <v>24</v>
      </c>
      <c r="AA24" s="54">
        <v>22</v>
      </c>
      <c r="AB24" s="60">
        <v>0</v>
      </c>
      <c r="AC24" s="54">
        <v>72</v>
      </c>
      <c r="AD24" s="51">
        <f>B24-C24+T24-AA24+'03.GQKN'!AA23+'04.GQTC'!AC23</f>
        <v>1</v>
      </c>
      <c r="AE24" s="76">
        <f t="shared" si="2"/>
        <v>0</v>
      </c>
      <c r="AF24" s="83">
        <v>1</v>
      </c>
      <c r="AG24" s="79">
        <f t="shared" si="3"/>
        <v>0</v>
      </c>
    </row>
    <row r="25" spans="1:33" ht="15.75" hidden="1" customHeight="1" x14ac:dyDescent="0.2">
      <c r="A25" s="53" t="s">
        <v>120</v>
      </c>
      <c r="B25" s="164">
        <f t="shared" si="0"/>
        <v>1006</v>
      </c>
      <c r="C25" s="164">
        <v>954</v>
      </c>
      <c r="D25" s="164">
        <f t="shared" si="7"/>
        <v>499</v>
      </c>
      <c r="E25" s="164">
        <f t="shared" si="8"/>
        <v>5</v>
      </c>
      <c r="F25" s="170">
        <v>5</v>
      </c>
      <c r="G25" s="164">
        <f t="shared" si="1"/>
        <v>0</v>
      </c>
      <c r="H25" s="164">
        <v>0</v>
      </c>
      <c r="I25" s="164">
        <v>0</v>
      </c>
      <c r="J25" s="164">
        <v>0</v>
      </c>
      <c r="K25" s="164">
        <v>0</v>
      </c>
      <c r="L25" s="164">
        <v>0</v>
      </c>
      <c r="M25" s="164">
        <f t="shared" si="9"/>
        <v>0</v>
      </c>
      <c r="N25" s="164">
        <v>0</v>
      </c>
      <c r="O25" s="164">
        <v>0</v>
      </c>
      <c r="P25" s="164">
        <v>0</v>
      </c>
      <c r="Q25" s="164">
        <v>0</v>
      </c>
      <c r="R25" s="164">
        <v>0</v>
      </c>
      <c r="S25" s="164">
        <v>0</v>
      </c>
      <c r="T25" s="164">
        <f t="shared" si="10"/>
        <v>5</v>
      </c>
      <c r="U25" s="164">
        <v>0</v>
      </c>
      <c r="V25" s="164">
        <v>0</v>
      </c>
      <c r="W25" s="164">
        <v>5</v>
      </c>
      <c r="X25" s="164">
        <f t="shared" si="11"/>
        <v>494</v>
      </c>
      <c r="Y25" s="164">
        <v>178</v>
      </c>
      <c r="Z25" s="164">
        <v>316</v>
      </c>
      <c r="AA25" s="54">
        <v>5</v>
      </c>
      <c r="AB25" s="60">
        <v>36</v>
      </c>
      <c r="AC25" s="54">
        <v>970</v>
      </c>
      <c r="AD25" s="51">
        <f>B25-C25+T25-AA25+'03.GQKN'!AA24+'04.GQTC'!AC24</f>
        <v>52</v>
      </c>
      <c r="AE25" s="76">
        <f t="shared" si="2"/>
        <v>0</v>
      </c>
      <c r="AF25" s="83">
        <v>52</v>
      </c>
      <c r="AG25" s="79">
        <f t="shared" si="3"/>
        <v>0</v>
      </c>
    </row>
    <row r="26" spans="1:33" ht="19.5" customHeight="1" x14ac:dyDescent="0.2">
      <c r="A26" s="53" t="s">
        <v>121</v>
      </c>
      <c r="B26" s="164">
        <f t="shared" si="0"/>
        <v>11571</v>
      </c>
      <c r="C26" s="164">
        <f t="shared" ref="C26:D26" si="12">SUM(C27:C121)</f>
        <v>10476</v>
      </c>
      <c r="D26" s="164">
        <f t="shared" si="12"/>
        <v>10288</v>
      </c>
      <c r="E26" s="164">
        <f>SUM(E27:E121)</f>
        <v>8952</v>
      </c>
      <c r="F26" s="164">
        <f>SUM(F27:F121)</f>
        <v>8942</v>
      </c>
      <c r="G26" s="164">
        <f>SUM(G27:G121)</f>
        <v>641</v>
      </c>
      <c r="H26" s="164">
        <f t="shared" ref="H26:AD26" si="13">SUM(H27:H121)</f>
        <v>641</v>
      </c>
      <c r="I26" s="164">
        <f t="shared" si="13"/>
        <v>0</v>
      </c>
      <c r="J26" s="164">
        <f t="shared" si="13"/>
        <v>542</v>
      </c>
      <c r="K26" s="164">
        <f t="shared" si="13"/>
        <v>56</v>
      </c>
      <c r="L26" s="164">
        <f t="shared" si="13"/>
        <v>43</v>
      </c>
      <c r="M26" s="164">
        <f t="shared" si="13"/>
        <v>75</v>
      </c>
      <c r="N26" s="164">
        <f t="shared" si="13"/>
        <v>75</v>
      </c>
      <c r="O26" s="164">
        <f t="shared" si="13"/>
        <v>0</v>
      </c>
      <c r="P26" s="164">
        <f t="shared" si="13"/>
        <v>41</v>
      </c>
      <c r="Q26" s="164">
        <f t="shared" si="13"/>
        <v>2</v>
      </c>
      <c r="R26" s="164">
        <f t="shared" si="13"/>
        <v>0</v>
      </c>
      <c r="S26" s="164">
        <f t="shared" si="13"/>
        <v>32</v>
      </c>
      <c r="T26" s="164">
        <f t="shared" si="13"/>
        <v>8236</v>
      </c>
      <c r="U26" s="164">
        <f t="shared" si="13"/>
        <v>887</v>
      </c>
      <c r="V26" s="164">
        <f t="shared" si="13"/>
        <v>6155</v>
      </c>
      <c r="W26" s="164">
        <f t="shared" si="13"/>
        <v>1194</v>
      </c>
      <c r="X26" s="164">
        <f t="shared" si="13"/>
        <v>1336</v>
      </c>
      <c r="Y26" s="164">
        <f t="shared" si="13"/>
        <v>893</v>
      </c>
      <c r="Z26" s="164">
        <f t="shared" si="13"/>
        <v>443</v>
      </c>
      <c r="AA26" s="51">
        <f t="shared" si="13"/>
        <v>7096</v>
      </c>
      <c r="AB26" s="51">
        <f t="shared" si="13"/>
        <v>1837</v>
      </c>
      <c r="AC26" s="51">
        <f t="shared" si="13"/>
        <v>9734</v>
      </c>
      <c r="AD26" s="51">
        <f t="shared" si="13"/>
        <v>2382</v>
      </c>
      <c r="AE26" s="76">
        <f t="shared" si="2"/>
        <v>10</v>
      </c>
      <c r="AF26" s="83">
        <v>2404</v>
      </c>
      <c r="AG26" s="79">
        <f t="shared" si="3"/>
        <v>-22</v>
      </c>
    </row>
    <row r="27" spans="1:33" ht="12.75" hidden="1" customHeight="1" x14ac:dyDescent="0.2">
      <c r="A27" s="53" t="s">
        <v>122</v>
      </c>
      <c r="B27" s="164">
        <f t="shared" si="0"/>
        <v>395</v>
      </c>
      <c r="C27" s="165">
        <v>395</v>
      </c>
      <c r="D27" s="164">
        <f t="shared" ref="D27:D109" si="14">E27+X27</f>
        <v>395</v>
      </c>
      <c r="E27" s="164">
        <f t="shared" ref="E27:E109" si="15">G27+M27+T27</f>
        <v>362</v>
      </c>
      <c r="F27" s="165">
        <v>362</v>
      </c>
      <c r="G27" s="164">
        <f t="shared" ref="G27:G109" si="16">IFERROR(IF((H27+I27)=(J27+K27+L27),IF(AND((H27+I27)=0,(J27+K27+L27)&gt;0),"Lỗi",(H27+I27)),"Lỗi"),"Lỗi")</f>
        <v>21</v>
      </c>
      <c r="H27" s="165">
        <v>21</v>
      </c>
      <c r="I27" s="165">
        <v>0</v>
      </c>
      <c r="J27" s="165">
        <v>20</v>
      </c>
      <c r="K27" s="165">
        <v>0</v>
      </c>
      <c r="L27" s="165">
        <v>1</v>
      </c>
      <c r="M27" s="164">
        <f t="shared" ref="M27:M103" si="17">IFERROR(IF((N27+O27)=(P27+Q27+R27+S27),IF(AND((N27+O27)=0,(P27+Q27+R27+S27)&gt;0),"Lỗi",(N27+O27)),"Lỗi"),"Lỗi")</f>
        <v>2</v>
      </c>
      <c r="N27" s="165">
        <v>2</v>
      </c>
      <c r="O27" s="165">
        <v>0</v>
      </c>
      <c r="P27" s="165">
        <v>0</v>
      </c>
      <c r="Q27" s="165">
        <v>0</v>
      </c>
      <c r="R27" s="165">
        <v>0</v>
      </c>
      <c r="S27" s="165">
        <v>2</v>
      </c>
      <c r="T27" s="164">
        <f t="shared" ref="T27:T98" si="18">U27+V27+W27</f>
        <v>339</v>
      </c>
      <c r="U27" s="165">
        <v>26</v>
      </c>
      <c r="V27" s="165">
        <v>233</v>
      </c>
      <c r="W27" s="165">
        <v>80</v>
      </c>
      <c r="X27" s="164">
        <f t="shared" ref="X27:X109" si="19">Y27+Z27</f>
        <v>33</v>
      </c>
      <c r="Y27" s="165">
        <v>11</v>
      </c>
      <c r="Z27" s="165">
        <v>22</v>
      </c>
      <c r="AA27" s="54">
        <v>315</v>
      </c>
      <c r="AB27" s="60">
        <v>33</v>
      </c>
      <c r="AC27" s="54">
        <v>362</v>
      </c>
      <c r="AD27" s="51">
        <f>B27-C27+T27-AA27+'03.GQKN'!AA26+'04.GQTC'!AC26</f>
        <v>32</v>
      </c>
      <c r="AE27" s="76">
        <f t="shared" si="2"/>
        <v>0</v>
      </c>
      <c r="AF27" s="83">
        <v>32</v>
      </c>
      <c r="AG27" s="79">
        <f t="shared" si="3"/>
        <v>0</v>
      </c>
    </row>
    <row r="28" spans="1:33" ht="12.75" hidden="1" customHeight="1" x14ac:dyDescent="0.2">
      <c r="A28" s="85" t="s">
        <v>123</v>
      </c>
      <c r="B28" s="171">
        <f t="shared" si="0"/>
        <v>201</v>
      </c>
      <c r="C28" s="172">
        <v>190</v>
      </c>
      <c r="D28" s="171">
        <f t="shared" si="14"/>
        <v>190</v>
      </c>
      <c r="E28" s="171">
        <f t="shared" si="15"/>
        <v>190</v>
      </c>
      <c r="F28" s="172">
        <v>190</v>
      </c>
      <c r="G28" s="171">
        <f t="shared" si="16"/>
        <v>3</v>
      </c>
      <c r="H28" s="172">
        <v>3</v>
      </c>
      <c r="I28" s="172"/>
      <c r="J28" s="172">
        <v>3</v>
      </c>
      <c r="K28" s="172"/>
      <c r="L28" s="172"/>
      <c r="M28" s="171">
        <f t="shared" si="17"/>
        <v>3</v>
      </c>
      <c r="N28" s="172">
        <v>3</v>
      </c>
      <c r="O28" s="172"/>
      <c r="P28" s="172"/>
      <c r="Q28" s="172"/>
      <c r="R28" s="172"/>
      <c r="S28" s="172">
        <v>3</v>
      </c>
      <c r="T28" s="171">
        <f t="shared" si="18"/>
        <v>184</v>
      </c>
      <c r="U28" s="172"/>
      <c r="V28" s="172">
        <v>184</v>
      </c>
      <c r="W28" s="172"/>
      <c r="X28" s="171">
        <f t="shared" si="19"/>
        <v>0</v>
      </c>
      <c r="Y28" s="172"/>
      <c r="Z28" s="172"/>
      <c r="AA28" s="87">
        <v>147</v>
      </c>
      <c r="AB28" s="88">
        <v>38</v>
      </c>
      <c r="AC28" s="87">
        <v>163</v>
      </c>
      <c r="AD28" s="86">
        <f>B28-C28+T28-AA28+'03.GQKN'!AA27+'04.GQTC'!AC27</f>
        <v>50</v>
      </c>
      <c r="AE28" s="76">
        <f t="shared" si="2"/>
        <v>0</v>
      </c>
      <c r="AF28" s="72">
        <v>50</v>
      </c>
      <c r="AG28" s="79">
        <f t="shared" si="3"/>
        <v>0</v>
      </c>
    </row>
    <row r="29" spans="1:33" ht="12.75" hidden="1" customHeight="1" x14ac:dyDescent="0.2">
      <c r="A29" s="85" t="s">
        <v>124</v>
      </c>
      <c r="B29" s="171">
        <f t="shared" si="0"/>
        <v>160</v>
      </c>
      <c r="C29" s="173">
        <v>122</v>
      </c>
      <c r="D29" s="171">
        <f t="shared" si="14"/>
        <v>122</v>
      </c>
      <c r="E29" s="171">
        <f t="shared" si="15"/>
        <v>122</v>
      </c>
      <c r="F29" s="172">
        <v>120</v>
      </c>
      <c r="G29" s="171">
        <f t="shared" si="16"/>
        <v>4</v>
      </c>
      <c r="H29" s="172">
        <v>4</v>
      </c>
      <c r="I29" s="172">
        <v>0</v>
      </c>
      <c r="J29" s="172">
        <v>4</v>
      </c>
      <c r="K29" s="172">
        <v>0</v>
      </c>
      <c r="L29" s="172">
        <v>0</v>
      </c>
      <c r="M29" s="171">
        <f t="shared" si="17"/>
        <v>2</v>
      </c>
      <c r="N29" s="172">
        <v>2</v>
      </c>
      <c r="O29" s="172">
        <v>0</v>
      </c>
      <c r="P29" s="172">
        <v>2</v>
      </c>
      <c r="Q29" s="172">
        <v>0</v>
      </c>
      <c r="R29" s="172">
        <v>0</v>
      </c>
      <c r="S29" s="172">
        <v>0</v>
      </c>
      <c r="T29" s="171">
        <f t="shared" si="18"/>
        <v>116</v>
      </c>
      <c r="U29" s="172">
        <v>1</v>
      </c>
      <c r="V29" s="172">
        <v>76</v>
      </c>
      <c r="W29" s="172">
        <v>39</v>
      </c>
      <c r="X29" s="171">
        <f t="shared" si="19"/>
        <v>0</v>
      </c>
      <c r="Y29" s="172">
        <v>0</v>
      </c>
      <c r="Z29" s="172">
        <v>0</v>
      </c>
      <c r="AA29" s="87">
        <v>74</v>
      </c>
      <c r="AB29" s="88">
        <v>44</v>
      </c>
      <c r="AC29" s="87">
        <v>116</v>
      </c>
      <c r="AD29" s="86">
        <f>B29-C29+T29-AA29+'03.GQKN'!AA28+'04.GQTC'!AC28</f>
        <v>80</v>
      </c>
      <c r="AE29" s="76">
        <f t="shared" si="2"/>
        <v>2</v>
      </c>
      <c r="AF29" s="72">
        <v>80</v>
      </c>
      <c r="AG29" s="79">
        <f t="shared" si="3"/>
        <v>0</v>
      </c>
    </row>
    <row r="30" spans="1:33" ht="12.75" hidden="1" customHeight="1" x14ac:dyDescent="0.2">
      <c r="A30" s="53" t="s">
        <v>125</v>
      </c>
      <c r="B30" s="164">
        <f t="shared" si="0"/>
        <v>144</v>
      </c>
      <c r="C30" s="165">
        <v>128</v>
      </c>
      <c r="D30" s="164">
        <f t="shared" si="14"/>
        <v>127</v>
      </c>
      <c r="E30" s="164">
        <f t="shared" si="15"/>
        <v>127</v>
      </c>
      <c r="F30" s="165">
        <v>125</v>
      </c>
      <c r="G30" s="164">
        <f t="shared" si="16"/>
        <v>1</v>
      </c>
      <c r="H30" s="165">
        <v>1</v>
      </c>
      <c r="I30" s="165">
        <v>0</v>
      </c>
      <c r="J30" s="165">
        <v>1</v>
      </c>
      <c r="K30" s="165">
        <v>0</v>
      </c>
      <c r="L30" s="165">
        <v>0</v>
      </c>
      <c r="M30" s="164">
        <f t="shared" si="17"/>
        <v>1</v>
      </c>
      <c r="N30" s="165">
        <v>1</v>
      </c>
      <c r="O30" s="165">
        <v>0</v>
      </c>
      <c r="P30" s="165">
        <v>0</v>
      </c>
      <c r="Q30" s="165">
        <v>0</v>
      </c>
      <c r="R30" s="165">
        <v>0</v>
      </c>
      <c r="S30" s="165">
        <v>1</v>
      </c>
      <c r="T30" s="164">
        <f t="shared" si="18"/>
        <v>125</v>
      </c>
      <c r="U30" s="165">
        <v>15</v>
      </c>
      <c r="V30" s="165">
        <v>96</v>
      </c>
      <c r="W30" s="165">
        <v>14</v>
      </c>
      <c r="X30" s="164">
        <f t="shared" si="19"/>
        <v>0</v>
      </c>
      <c r="Y30" s="165">
        <v>0</v>
      </c>
      <c r="Z30" s="165">
        <v>0</v>
      </c>
      <c r="AA30" s="54">
        <v>103</v>
      </c>
      <c r="AB30" s="60">
        <v>19</v>
      </c>
      <c r="AC30" s="54">
        <v>125</v>
      </c>
      <c r="AD30" s="51">
        <f>B30-C30+T30-AA30+'03.GQKN'!AA29+'04.GQTC'!AC29</f>
        <v>38</v>
      </c>
      <c r="AE30" s="76">
        <f t="shared" si="2"/>
        <v>2</v>
      </c>
      <c r="AF30" s="83">
        <v>38</v>
      </c>
      <c r="AG30" s="79">
        <f t="shared" si="3"/>
        <v>0</v>
      </c>
    </row>
    <row r="31" spans="1:33" ht="12.75" hidden="1" customHeight="1" x14ac:dyDescent="0.2">
      <c r="A31" s="53" t="s">
        <v>126</v>
      </c>
      <c r="B31" s="164">
        <f t="shared" si="0"/>
        <v>824</v>
      </c>
      <c r="C31" s="165">
        <v>824</v>
      </c>
      <c r="D31" s="164">
        <f t="shared" si="14"/>
        <v>824</v>
      </c>
      <c r="E31" s="164">
        <f t="shared" si="15"/>
        <v>175</v>
      </c>
      <c r="F31" s="165">
        <v>175</v>
      </c>
      <c r="G31" s="164">
        <f t="shared" si="16"/>
        <v>1</v>
      </c>
      <c r="H31" s="165">
        <v>1</v>
      </c>
      <c r="I31" s="165">
        <v>0</v>
      </c>
      <c r="J31" s="165">
        <v>0</v>
      </c>
      <c r="K31" s="165">
        <v>0</v>
      </c>
      <c r="L31" s="165">
        <v>1</v>
      </c>
      <c r="M31" s="164">
        <f t="shared" si="17"/>
        <v>0</v>
      </c>
      <c r="N31" s="165">
        <v>0</v>
      </c>
      <c r="O31" s="165">
        <v>0</v>
      </c>
      <c r="P31" s="165">
        <v>0</v>
      </c>
      <c r="Q31" s="165">
        <v>0</v>
      </c>
      <c r="R31" s="165">
        <v>0</v>
      </c>
      <c r="S31" s="165">
        <v>0</v>
      </c>
      <c r="T31" s="164">
        <f t="shared" si="18"/>
        <v>174</v>
      </c>
      <c r="U31" s="165">
        <v>0</v>
      </c>
      <c r="V31" s="165">
        <v>111</v>
      </c>
      <c r="W31" s="165">
        <v>63</v>
      </c>
      <c r="X31" s="164">
        <f t="shared" si="19"/>
        <v>649</v>
      </c>
      <c r="Y31" s="165">
        <v>649</v>
      </c>
      <c r="Z31" s="165">
        <v>0</v>
      </c>
      <c r="AA31" s="54">
        <v>151</v>
      </c>
      <c r="AB31" s="60">
        <v>0</v>
      </c>
      <c r="AC31" s="54">
        <v>824</v>
      </c>
      <c r="AD31" s="51">
        <f>B31-C31+T31-AA31+'03.GQKN'!AA30+'04.GQTC'!AC30</f>
        <v>23</v>
      </c>
      <c r="AE31" s="76">
        <f t="shared" si="2"/>
        <v>0</v>
      </c>
      <c r="AF31" s="83">
        <v>23</v>
      </c>
      <c r="AG31" s="79">
        <f t="shared" si="3"/>
        <v>0</v>
      </c>
    </row>
    <row r="32" spans="1:33" ht="12.75" hidden="1" customHeight="1" x14ac:dyDescent="0.2">
      <c r="A32" s="53" t="s">
        <v>127</v>
      </c>
      <c r="B32" s="164">
        <f t="shared" si="0"/>
        <v>74</v>
      </c>
      <c r="C32" s="165">
        <v>74</v>
      </c>
      <c r="D32" s="164">
        <f t="shared" si="14"/>
        <v>72</v>
      </c>
      <c r="E32" s="164">
        <f t="shared" si="15"/>
        <v>65</v>
      </c>
      <c r="F32" s="165">
        <v>65</v>
      </c>
      <c r="G32" s="164">
        <f t="shared" si="16"/>
        <v>1</v>
      </c>
      <c r="H32" s="165">
        <v>1</v>
      </c>
      <c r="I32" s="165">
        <v>0</v>
      </c>
      <c r="J32" s="165">
        <v>1</v>
      </c>
      <c r="K32" s="165">
        <v>0</v>
      </c>
      <c r="L32" s="165">
        <v>0</v>
      </c>
      <c r="M32" s="164">
        <f t="shared" si="17"/>
        <v>1</v>
      </c>
      <c r="N32" s="165">
        <v>1</v>
      </c>
      <c r="O32" s="165">
        <v>0</v>
      </c>
      <c r="P32" s="165">
        <v>0</v>
      </c>
      <c r="Q32" s="165">
        <v>0</v>
      </c>
      <c r="R32" s="165">
        <v>0</v>
      </c>
      <c r="S32" s="165">
        <v>1</v>
      </c>
      <c r="T32" s="164">
        <f t="shared" si="18"/>
        <v>63</v>
      </c>
      <c r="U32" s="165">
        <v>0</v>
      </c>
      <c r="V32" s="165">
        <v>46</v>
      </c>
      <c r="W32" s="165">
        <v>17</v>
      </c>
      <c r="X32" s="164">
        <f t="shared" si="19"/>
        <v>7</v>
      </c>
      <c r="Y32" s="165">
        <v>1</v>
      </c>
      <c r="Z32" s="165">
        <v>6</v>
      </c>
      <c r="AA32" s="89">
        <v>61</v>
      </c>
      <c r="AB32" s="60">
        <v>0</v>
      </c>
      <c r="AC32" s="54">
        <v>74</v>
      </c>
      <c r="AD32" s="51">
        <f>B32-C32+T32-AA32+'03.GQKN'!AA31+'04.GQTC'!AC31</f>
        <v>2</v>
      </c>
      <c r="AE32" s="76">
        <f t="shared" si="2"/>
        <v>0</v>
      </c>
      <c r="AF32" s="83">
        <v>2</v>
      </c>
      <c r="AG32" s="79">
        <f t="shared" si="3"/>
        <v>0</v>
      </c>
    </row>
    <row r="33" spans="1:33" ht="12.75" hidden="1" customHeight="1" x14ac:dyDescent="0.2">
      <c r="A33" s="53" t="s">
        <v>128</v>
      </c>
      <c r="B33" s="164">
        <f t="shared" si="0"/>
        <v>131</v>
      </c>
      <c r="C33" s="174">
        <v>99</v>
      </c>
      <c r="D33" s="164">
        <f t="shared" si="14"/>
        <v>97</v>
      </c>
      <c r="E33" s="164">
        <f t="shared" si="15"/>
        <v>97</v>
      </c>
      <c r="F33" s="165">
        <v>97</v>
      </c>
      <c r="G33" s="164">
        <f t="shared" si="16"/>
        <v>16</v>
      </c>
      <c r="H33" s="165">
        <v>16</v>
      </c>
      <c r="I33" s="165">
        <v>0</v>
      </c>
      <c r="J33" s="165">
        <v>13</v>
      </c>
      <c r="K33" s="165">
        <v>3</v>
      </c>
      <c r="L33" s="165">
        <v>0</v>
      </c>
      <c r="M33" s="164">
        <f t="shared" si="17"/>
        <v>3</v>
      </c>
      <c r="N33" s="165">
        <v>3</v>
      </c>
      <c r="O33" s="165">
        <v>0</v>
      </c>
      <c r="P33" s="165">
        <v>3</v>
      </c>
      <c r="Q33" s="165">
        <v>0</v>
      </c>
      <c r="R33" s="165">
        <v>0</v>
      </c>
      <c r="S33" s="165">
        <v>0</v>
      </c>
      <c r="T33" s="164">
        <f t="shared" si="18"/>
        <v>78</v>
      </c>
      <c r="U33" s="165">
        <v>0</v>
      </c>
      <c r="V33" s="165">
        <v>77</v>
      </c>
      <c r="W33" s="165">
        <v>1</v>
      </c>
      <c r="X33" s="164">
        <f t="shared" si="19"/>
        <v>0</v>
      </c>
      <c r="Y33" s="165">
        <v>0</v>
      </c>
      <c r="Z33" s="165">
        <v>0</v>
      </c>
      <c r="AA33" s="54">
        <v>55</v>
      </c>
      <c r="AB33" s="60">
        <v>26</v>
      </c>
      <c r="AC33" s="54">
        <v>105</v>
      </c>
      <c r="AD33" s="51">
        <f>B33-C33+T33-AA33+'03.GQKN'!AA32+'04.GQTC'!AC32</f>
        <v>66</v>
      </c>
      <c r="AE33" s="76">
        <f t="shared" si="2"/>
        <v>0</v>
      </c>
      <c r="AF33" s="72">
        <v>66</v>
      </c>
      <c r="AG33" s="79">
        <f t="shared" si="3"/>
        <v>0</v>
      </c>
    </row>
    <row r="34" spans="1:33" ht="12.75" hidden="1" customHeight="1" x14ac:dyDescent="0.2">
      <c r="A34" s="85" t="s">
        <v>129</v>
      </c>
      <c r="B34" s="171">
        <f t="shared" si="0"/>
        <v>274</v>
      </c>
      <c r="C34" s="172">
        <v>274</v>
      </c>
      <c r="D34" s="171">
        <f t="shared" si="14"/>
        <v>223</v>
      </c>
      <c r="E34" s="171">
        <f t="shared" si="15"/>
        <v>198</v>
      </c>
      <c r="F34" s="172">
        <v>198</v>
      </c>
      <c r="G34" s="171">
        <f t="shared" si="16"/>
        <v>35</v>
      </c>
      <c r="H34" s="172">
        <v>35</v>
      </c>
      <c r="I34" s="172">
        <v>0</v>
      </c>
      <c r="J34" s="172">
        <v>34</v>
      </c>
      <c r="K34" s="172">
        <v>0</v>
      </c>
      <c r="L34" s="172">
        <v>1</v>
      </c>
      <c r="M34" s="171">
        <f t="shared" si="17"/>
        <v>3</v>
      </c>
      <c r="N34" s="172">
        <v>3</v>
      </c>
      <c r="O34" s="172">
        <v>0</v>
      </c>
      <c r="P34" s="172">
        <v>1</v>
      </c>
      <c r="Q34" s="172">
        <v>0</v>
      </c>
      <c r="R34" s="172">
        <v>0</v>
      </c>
      <c r="S34" s="172">
        <v>2</v>
      </c>
      <c r="T34" s="171">
        <f t="shared" si="18"/>
        <v>160</v>
      </c>
      <c r="U34" s="172">
        <v>0</v>
      </c>
      <c r="V34" s="172">
        <v>142</v>
      </c>
      <c r="W34" s="172">
        <v>18</v>
      </c>
      <c r="X34" s="171">
        <f t="shared" si="19"/>
        <v>25</v>
      </c>
      <c r="Y34" s="172">
        <v>12</v>
      </c>
      <c r="Z34" s="172">
        <v>13</v>
      </c>
      <c r="AA34" s="87">
        <v>89</v>
      </c>
      <c r="AB34" s="88">
        <v>54</v>
      </c>
      <c r="AC34" s="87">
        <v>220</v>
      </c>
      <c r="AD34" s="86">
        <f>B34-C34+T34-AA34+'03.GQKN'!AA33+'04.GQTC'!AC33</f>
        <v>79</v>
      </c>
      <c r="AE34" s="76">
        <f t="shared" si="2"/>
        <v>0</v>
      </c>
      <c r="AF34" s="72">
        <v>79</v>
      </c>
      <c r="AG34" s="79">
        <f t="shared" si="3"/>
        <v>0</v>
      </c>
    </row>
    <row r="35" spans="1:33" ht="12.75" hidden="1" customHeight="1" x14ac:dyDescent="0.2">
      <c r="A35" s="53" t="s">
        <v>130</v>
      </c>
      <c r="B35" s="164">
        <f t="shared" si="0"/>
        <v>116</v>
      </c>
      <c r="C35" s="165">
        <v>107</v>
      </c>
      <c r="D35" s="164">
        <f t="shared" si="14"/>
        <v>107</v>
      </c>
      <c r="E35" s="164">
        <f t="shared" si="15"/>
        <v>107</v>
      </c>
      <c r="F35" s="165">
        <v>107</v>
      </c>
      <c r="G35" s="164">
        <f t="shared" si="16"/>
        <v>0</v>
      </c>
      <c r="H35" s="165">
        <v>0</v>
      </c>
      <c r="I35" s="165">
        <v>0</v>
      </c>
      <c r="J35" s="165">
        <v>0</v>
      </c>
      <c r="K35" s="165">
        <v>0</v>
      </c>
      <c r="L35" s="165">
        <v>0</v>
      </c>
      <c r="M35" s="164">
        <f t="shared" si="17"/>
        <v>0</v>
      </c>
      <c r="N35" s="165">
        <v>0</v>
      </c>
      <c r="O35" s="165">
        <v>0</v>
      </c>
      <c r="P35" s="165">
        <v>0</v>
      </c>
      <c r="Q35" s="165">
        <v>0</v>
      </c>
      <c r="R35" s="165">
        <v>0</v>
      </c>
      <c r="S35" s="165">
        <v>0</v>
      </c>
      <c r="T35" s="164">
        <f t="shared" si="18"/>
        <v>107</v>
      </c>
      <c r="U35" s="165">
        <v>2</v>
      </c>
      <c r="V35" s="165">
        <v>90</v>
      </c>
      <c r="W35" s="165">
        <v>15</v>
      </c>
      <c r="X35" s="164">
        <f t="shared" si="19"/>
        <v>0</v>
      </c>
      <c r="Y35" s="165">
        <v>0</v>
      </c>
      <c r="Z35" s="165">
        <v>0</v>
      </c>
      <c r="AA35" s="54">
        <v>102</v>
      </c>
      <c r="AB35" s="60">
        <v>9</v>
      </c>
      <c r="AC35" s="54">
        <v>107</v>
      </c>
      <c r="AD35" s="51">
        <f>B35-C35+T35-AA35+'03.GQKN'!AA34+'04.GQTC'!AC34</f>
        <v>14</v>
      </c>
      <c r="AE35" s="76">
        <f t="shared" si="2"/>
        <v>0</v>
      </c>
      <c r="AF35" s="83">
        <v>14</v>
      </c>
      <c r="AG35" s="79">
        <f t="shared" si="3"/>
        <v>0</v>
      </c>
    </row>
    <row r="36" spans="1:33" ht="12.75" hidden="1" customHeight="1" x14ac:dyDescent="0.2">
      <c r="A36" s="53" t="s">
        <v>131</v>
      </c>
      <c r="B36" s="164">
        <f t="shared" si="0"/>
        <v>226</v>
      </c>
      <c r="C36" s="165">
        <v>226</v>
      </c>
      <c r="D36" s="164">
        <f t="shared" si="14"/>
        <v>226</v>
      </c>
      <c r="E36" s="164">
        <f t="shared" si="15"/>
        <v>191</v>
      </c>
      <c r="F36" s="165">
        <v>191</v>
      </c>
      <c r="G36" s="164">
        <f t="shared" si="16"/>
        <v>14</v>
      </c>
      <c r="H36" s="165">
        <v>14</v>
      </c>
      <c r="I36" s="165">
        <v>0</v>
      </c>
      <c r="J36" s="165">
        <v>11</v>
      </c>
      <c r="K36" s="165">
        <v>0</v>
      </c>
      <c r="L36" s="165">
        <v>3</v>
      </c>
      <c r="M36" s="164">
        <f t="shared" si="17"/>
        <v>1</v>
      </c>
      <c r="N36" s="165">
        <v>1</v>
      </c>
      <c r="O36" s="165">
        <v>0</v>
      </c>
      <c r="P36" s="165">
        <v>1</v>
      </c>
      <c r="Q36" s="165">
        <v>0</v>
      </c>
      <c r="R36" s="165">
        <v>0</v>
      </c>
      <c r="S36" s="165">
        <v>0</v>
      </c>
      <c r="T36" s="164">
        <f t="shared" si="18"/>
        <v>176</v>
      </c>
      <c r="U36" s="165">
        <v>0</v>
      </c>
      <c r="V36" s="165">
        <v>151</v>
      </c>
      <c r="W36" s="165">
        <v>25</v>
      </c>
      <c r="X36" s="164">
        <f t="shared" si="19"/>
        <v>35</v>
      </c>
      <c r="Y36" s="165">
        <v>18</v>
      </c>
      <c r="Z36" s="165">
        <v>17</v>
      </c>
      <c r="AA36" s="54">
        <v>128</v>
      </c>
      <c r="AB36" s="60">
        <v>42</v>
      </c>
      <c r="AC36" s="54">
        <v>184</v>
      </c>
      <c r="AD36" s="51">
        <f>B36-C36+T36-AA36+'03.GQKN'!AA35+'04.GQTC'!AC35</f>
        <v>49</v>
      </c>
      <c r="AE36" s="76">
        <f t="shared" si="2"/>
        <v>0</v>
      </c>
      <c r="AF36" s="83">
        <v>49</v>
      </c>
      <c r="AG36" s="79">
        <f t="shared" si="3"/>
        <v>0</v>
      </c>
    </row>
    <row r="37" spans="1:33" ht="12.75" hidden="1" customHeight="1" x14ac:dyDescent="0.2">
      <c r="A37" s="53" t="s">
        <v>132</v>
      </c>
      <c r="B37" s="164">
        <f t="shared" si="0"/>
        <v>77</v>
      </c>
      <c r="C37" s="165">
        <v>75</v>
      </c>
      <c r="D37" s="164">
        <f t="shared" si="14"/>
        <v>74</v>
      </c>
      <c r="E37" s="164">
        <f t="shared" si="15"/>
        <v>69</v>
      </c>
      <c r="F37" s="165">
        <v>69</v>
      </c>
      <c r="G37" s="164">
        <f t="shared" si="16"/>
        <v>0</v>
      </c>
      <c r="H37" s="165">
        <v>0</v>
      </c>
      <c r="I37" s="165">
        <v>0</v>
      </c>
      <c r="J37" s="165">
        <v>0</v>
      </c>
      <c r="K37" s="165">
        <v>0</v>
      </c>
      <c r="L37" s="165">
        <v>0</v>
      </c>
      <c r="M37" s="164">
        <f t="shared" si="17"/>
        <v>0</v>
      </c>
      <c r="N37" s="165">
        <v>0</v>
      </c>
      <c r="O37" s="165">
        <v>0</v>
      </c>
      <c r="P37" s="165">
        <v>0</v>
      </c>
      <c r="Q37" s="165">
        <v>0</v>
      </c>
      <c r="R37" s="165">
        <v>0</v>
      </c>
      <c r="S37" s="165">
        <v>0</v>
      </c>
      <c r="T37" s="164">
        <f t="shared" si="18"/>
        <v>69</v>
      </c>
      <c r="U37" s="165">
        <v>0</v>
      </c>
      <c r="V37" s="175">
        <v>61</v>
      </c>
      <c r="W37" s="165">
        <v>8</v>
      </c>
      <c r="X37" s="164">
        <f t="shared" si="19"/>
        <v>5</v>
      </c>
      <c r="Y37" s="165">
        <v>4</v>
      </c>
      <c r="Z37" s="165">
        <v>1</v>
      </c>
      <c r="AA37" s="54">
        <v>69</v>
      </c>
      <c r="AB37" s="60">
        <v>3</v>
      </c>
      <c r="AC37" s="54">
        <v>74</v>
      </c>
      <c r="AD37" s="51">
        <f>B37-C37+T37-AA37+'03.GQKN'!AA36+'04.GQTC'!AC36</f>
        <v>2</v>
      </c>
      <c r="AE37" s="76">
        <f t="shared" si="2"/>
        <v>0</v>
      </c>
      <c r="AF37" s="83">
        <v>2</v>
      </c>
      <c r="AG37" s="79">
        <f t="shared" si="3"/>
        <v>0</v>
      </c>
    </row>
    <row r="38" spans="1:33" ht="12.75" hidden="1" customHeight="1" x14ac:dyDescent="0.2">
      <c r="A38" s="53" t="s">
        <v>133</v>
      </c>
      <c r="B38" s="164">
        <f t="shared" si="0"/>
        <v>44</v>
      </c>
      <c r="C38" s="165">
        <v>44</v>
      </c>
      <c r="D38" s="164">
        <f t="shared" si="14"/>
        <v>44</v>
      </c>
      <c r="E38" s="164">
        <f t="shared" si="15"/>
        <v>38</v>
      </c>
      <c r="F38" s="165">
        <v>38</v>
      </c>
      <c r="G38" s="164">
        <f t="shared" si="16"/>
        <v>1</v>
      </c>
      <c r="H38" s="165">
        <v>1</v>
      </c>
      <c r="I38" s="165">
        <v>0</v>
      </c>
      <c r="J38" s="165">
        <v>0</v>
      </c>
      <c r="K38" s="165">
        <v>1</v>
      </c>
      <c r="L38" s="165">
        <v>0</v>
      </c>
      <c r="M38" s="164">
        <f t="shared" si="17"/>
        <v>2</v>
      </c>
      <c r="N38" s="165">
        <v>2</v>
      </c>
      <c r="O38" s="165">
        <v>0</v>
      </c>
      <c r="P38" s="165">
        <v>2</v>
      </c>
      <c r="Q38" s="165">
        <v>0</v>
      </c>
      <c r="R38" s="165">
        <v>0</v>
      </c>
      <c r="S38" s="165">
        <v>0</v>
      </c>
      <c r="T38" s="164">
        <f t="shared" si="18"/>
        <v>35</v>
      </c>
      <c r="U38" s="165">
        <v>0</v>
      </c>
      <c r="V38" s="165">
        <v>29</v>
      </c>
      <c r="W38" s="165">
        <v>6</v>
      </c>
      <c r="X38" s="164">
        <f t="shared" si="19"/>
        <v>6</v>
      </c>
      <c r="Y38" s="165">
        <v>6</v>
      </c>
      <c r="Z38" s="165">
        <v>0</v>
      </c>
      <c r="AA38" s="54">
        <v>32</v>
      </c>
      <c r="AB38" s="60">
        <v>1</v>
      </c>
      <c r="AC38" s="54">
        <v>43</v>
      </c>
      <c r="AD38" s="51">
        <f>B38-C38+T38-AA38+'03.GQKN'!AA37+'04.GQTC'!AC37</f>
        <v>4</v>
      </c>
      <c r="AE38" s="76">
        <f t="shared" si="2"/>
        <v>0</v>
      </c>
      <c r="AF38" s="83">
        <v>4</v>
      </c>
      <c r="AG38" s="79">
        <f t="shared" si="3"/>
        <v>0</v>
      </c>
    </row>
    <row r="39" spans="1:33" ht="12.75" hidden="1" customHeight="1" x14ac:dyDescent="0.2">
      <c r="A39" s="53" t="s">
        <v>134</v>
      </c>
      <c r="B39" s="164">
        <f t="shared" si="0"/>
        <v>37</v>
      </c>
      <c r="C39" s="165">
        <v>37</v>
      </c>
      <c r="D39" s="164">
        <f t="shared" si="14"/>
        <v>37</v>
      </c>
      <c r="E39" s="164">
        <f t="shared" si="15"/>
        <v>37</v>
      </c>
      <c r="F39" s="165">
        <v>37</v>
      </c>
      <c r="G39" s="164">
        <f t="shared" si="16"/>
        <v>0</v>
      </c>
      <c r="H39" s="165">
        <v>0</v>
      </c>
      <c r="I39" s="165">
        <v>0</v>
      </c>
      <c r="J39" s="165">
        <v>0</v>
      </c>
      <c r="K39" s="165">
        <v>0</v>
      </c>
      <c r="L39" s="165">
        <v>0</v>
      </c>
      <c r="M39" s="164">
        <f t="shared" si="17"/>
        <v>2</v>
      </c>
      <c r="N39" s="165">
        <v>2</v>
      </c>
      <c r="O39" s="165">
        <v>0</v>
      </c>
      <c r="P39" s="165">
        <v>0</v>
      </c>
      <c r="Q39" s="165">
        <v>0</v>
      </c>
      <c r="R39" s="165">
        <v>0</v>
      </c>
      <c r="S39" s="165">
        <v>2</v>
      </c>
      <c r="T39" s="164">
        <f t="shared" si="18"/>
        <v>35</v>
      </c>
      <c r="U39" s="165">
        <v>0</v>
      </c>
      <c r="V39" s="165">
        <v>33</v>
      </c>
      <c r="W39" s="165">
        <v>2</v>
      </c>
      <c r="X39" s="164">
        <f t="shared" si="19"/>
        <v>0</v>
      </c>
      <c r="Y39" s="165">
        <v>0</v>
      </c>
      <c r="Z39" s="165">
        <v>0</v>
      </c>
      <c r="AA39" s="54">
        <v>30</v>
      </c>
      <c r="AB39" s="60">
        <v>0</v>
      </c>
      <c r="AC39" s="54">
        <v>37</v>
      </c>
      <c r="AD39" s="51">
        <f>B39-C39+T39-AA39+'03.GQKN'!AA38+'04.GQTC'!AC38</f>
        <v>5</v>
      </c>
      <c r="AE39" s="76">
        <f t="shared" si="2"/>
        <v>0</v>
      </c>
      <c r="AF39" s="83">
        <v>5</v>
      </c>
      <c r="AG39" s="79">
        <f t="shared" si="3"/>
        <v>0</v>
      </c>
    </row>
    <row r="40" spans="1:33" ht="12.75" hidden="1" customHeight="1" x14ac:dyDescent="0.2">
      <c r="A40" s="53" t="s">
        <v>135</v>
      </c>
      <c r="B40" s="164">
        <f t="shared" si="0"/>
        <v>37</v>
      </c>
      <c r="C40" s="165">
        <v>37</v>
      </c>
      <c r="D40" s="164">
        <f t="shared" si="14"/>
        <v>37</v>
      </c>
      <c r="E40" s="164">
        <f t="shared" si="15"/>
        <v>36</v>
      </c>
      <c r="F40" s="165">
        <v>36</v>
      </c>
      <c r="G40" s="164">
        <f t="shared" si="16"/>
        <v>0</v>
      </c>
      <c r="H40" s="165">
        <v>0</v>
      </c>
      <c r="I40" s="165">
        <v>0</v>
      </c>
      <c r="J40" s="165">
        <v>0</v>
      </c>
      <c r="K40" s="165">
        <v>0</v>
      </c>
      <c r="L40" s="165">
        <v>0</v>
      </c>
      <c r="M40" s="164">
        <f t="shared" si="17"/>
        <v>0</v>
      </c>
      <c r="N40" s="165">
        <v>0</v>
      </c>
      <c r="O40" s="165">
        <v>0</v>
      </c>
      <c r="P40" s="165">
        <v>0</v>
      </c>
      <c r="Q40" s="165">
        <v>0</v>
      </c>
      <c r="R40" s="165">
        <v>0</v>
      </c>
      <c r="S40" s="165">
        <v>0</v>
      </c>
      <c r="T40" s="164">
        <f t="shared" si="18"/>
        <v>36</v>
      </c>
      <c r="U40" s="165">
        <v>1</v>
      </c>
      <c r="V40" s="165">
        <v>27</v>
      </c>
      <c r="W40" s="165">
        <v>8</v>
      </c>
      <c r="X40" s="164">
        <f t="shared" si="19"/>
        <v>1</v>
      </c>
      <c r="Y40" s="165">
        <v>1</v>
      </c>
      <c r="Z40" s="165">
        <v>0</v>
      </c>
      <c r="AA40" s="54">
        <v>33</v>
      </c>
      <c r="AB40" s="60"/>
      <c r="AC40" s="54">
        <v>37</v>
      </c>
      <c r="AD40" s="51">
        <f>B40-C40+T40-AA40+'03.GQKN'!AA39+'04.GQTC'!AC39</f>
        <v>3</v>
      </c>
      <c r="AE40" s="76">
        <f t="shared" si="2"/>
        <v>0</v>
      </c>
      <c r="AF40" s="83">
        <v>3</v>
      </c>
      <c r="AG40" s="79">
        <f t="shared" si="3"/>
        <v>0</v>
      </c>
    </row>
    <row r="41" spans="1:33" ht="12.75" hidden="1" customHeight="1" x14ac:dyDescent="0.2">
      <c r="A41" s="53" t="s">
        <v>136</v>
      </c>
      <c r="B41" s="164">
        <f t="shared" si="0"/>
        <v>373</v>
      </c>
      <c r="C41" s="165">
        <v>373</v>
      </c>
      <c r="D41" s="164">
        <f t="shared" si="14"/>
        <v>373</v>
      </c>
      <c r="E41" s="164">
        <f t="shared" si="15"/>
        <v>278</v>
      </c>
      <c r="F41" s="165">
        <v>278</v>
      </c>
      <c r="G41" s="164">
        <f t="shared" si="16"/>
        <v>29</v>
      </c>
      <c r="H41" s="165">
        <v>29</v>
      </c>
      <c r="I41" s="165">
        <v>0</v>
      </c>
      <c r="J41" s="165">
        <v>29</v>
      </c>
      <c r="K41" s="165">
        <v>0</v>
      </c>
      <c r="L41" s="165">
        <v>0</v>
      </c>
      <c r="M41" s="164">
        <f t="shared" si="17"/>
        <v>3</v>
      </c>
      <c r="N41" s="165">
        <v>3</v>
      </c>
      <c r="O41" s="165">
        <v>0</v>
      </c>
      <c r="P41" s="165">
        <v>0</v>
      </c>
      <c r="Q41" s="165">
        <v>0</v>
      </c>
      <c r="R41" s="165">
        <v>0</v>
      </c>
      <c r="S41" s="165">
        <v>3</v>
      </c>
      <c r="T41" s="164">
        <f t="shared" si="18"/>
        <v>246</v>
      </c>
      <c r="U41" s="165">
        <v>2</v>
      </c>
      <c r="V41" s="165">
        <v>194</v>
      </c>
      <c r="W41" s="165">
        <v>50</v>
      </c>
      <c r="X41" s="164">
        <f t="shared" si="19"/>
        <v>95</v>
      </c>
      <c r="Y41" s="165">
        <v>7</v>
      </c>
      <c r="Z41" s="165">
        <v>88</v>
      </c>
      <c r="AA41" s="54">
        <v>230</v>
      </c>
      <c r="AB41" s="60">
        <v>8</v>
      </c>
      <c r="AC41" s="54">
        <v>365</v>
      </c>
      <c r="AD41" s="51">
        <f>B41-C41+T41-AA41+'03.GQKN'!AA40+'04.GQTC'!AC40</f>
        <v>24</v>
      </c>
      <c r="AE41" s="76">
        <f t="shared" si="2"/>
        <v>0</v>
      </c>
      <c r="AF41" s="83">
        <v>24</v>
      </c>
      <c r="AG41" s="79">
        <f t="shared" si="3"/>
        <v>0</v>
      </c>
    </row>
    <row r="42" spans="1:33" ht="12.75" hidden="1" customHeight="1" x14ac:dyDescent="0.2">
      <c r="A42" s="53" t="s">
        <v>137</v>
      </c>
      <c r="B42" s="164">
        <f t="shared" si="0"/>
        <v>164</v>
      </c>
      <c r="C42" s="165">
        <v>164</v>
      </c>
      <c r="D42" s="164">
        <f t="shared" si="14"/>
        <v>164</v>
      </c>
      <c r="E42" s="164">
        <f t="shared" si="15"/>
        <v>164</v>
      </c>
      <c r="F42" s="165">
        <v>164</v>
      </c>
      <c r="G42" s="164">
        <f t="shared" si="16"/>
        <v>16</v>
      </c>
      <c r="H42" s="165">
        <v>16</v>
      </c>
      <c r="I42" s="165">
        <v>0</v>
      </c>
      <c r="J42" s="165">
        <v>16</v>
      </c>
      <c r="K42" s="165">
        <v>0</v>
      </c>
      <c r="L42" s="165">
        <v>0</v>
      </c>
      <c r="M42" s="164">
        <f t="shared" si="17"/>
        <v>6</v>
      </c>
      <c r="N42" s="165">
        <v>6</v>
      </c>
      <c r="O42" s="165">
        <v>0</v>
      </c>
      <c r="P42" s="165">
        <v>6</v>
      </c>
      <c r="Q42" s="165">
        <v>0</v>
      </c>
      <c r="R42" s="165">
        <v>0</v>
      </c>
      <c r="S42" s="165">
        <v>0</v>
      </c>
      <c r="T42" s="164">
        <f t="shared" si="18"/>
        <v>142</v>
      </c>
      <c r="U42" s="165">
        <v>0</v>
      </c>
      <c r="V42" s="165">
        <v>126</v>
      </c>
      <c r="W42" s="165">
        <v>16</v>
      </c>
      <c r="X42" s="164">
        <f t="shared" si="19"/>
        <v>0</v>
      </c>
      <c r="Y42" s="165">
        <v>0</v>
      </c>
      <c r="Z42" s="165">
        <v>0</v>
      </c>
      <c r="AA42" s="54">
        <v>112</v>
      </c>
      <c r="AB42" s="60">
        <v>18</v>
      </c>
      <c r="AC42" s="54">
        <v>146</v>
      </c>
      <c r="AD42" s="51">
        <f>B42-C42+T42-AA42+'03.GQKN'!AA41+'04.GQTC'!AC41</f>
        <v>33</v>
      </c>
      <c r="AE42" s="76">
        <f t="shared" si="2"/>
        <v>0</v>
      </c>
      <c r="AF42" s="83">
        <v>33</v>
      </c>
      <c r="AG42" s="79">
        <f t="shared" si="3"/>
        <v>0</v>
      </c>
    </row>
    <row r="43" spans="1:33" ht="12.75" hidden="1" customHeight="1" x14ac:dyDescent="0.2">
      <c r="A43" s="53" t="s">
        <v>138</v>
      </c>
      <c r="B43" s="164">
        <f t="shared" si="0"/>
        <v>75</v>
      </c>
      <c r="C43" s="165">
        <v>75</v>
      </c>
      <c r="D43" s="164">
        <f t="shared" si="14"/>
        <v>75</v>
      </c>
      <c r="E43" s="164">
        <f t="shared" si="15"/>
        <v>75</v>
      </c>
      <c r="F43" s="165">
        <v>75</v>
      </c>
      <c r="G43" s="164">
        <f t="shared" si="16"/>
        <v>1</v>
      </c>
      <c r="H43" s="165">
        <v>1</v>
      </c>
      <c r="I43" s="165">
        <v>0</v>
      </c>
      <c r="J43" s="165">
        <v>1</v>
      </c>
      <c r="K43" s="165">
        <v>0</v>
      </c>
      <c r="L43" s="165">
        <v>0</v>
      </c>
      <c r="M43" s="164">
        <f t="shared" si="17"/>
        <v>0</v>
      </c>
      <c r="N43" s="165">
        <v>0</v>
      </c>
      <c r="O43" s="165">
        <v>0</v>
      </c>
      <c r="P43" s="165">
        <v>0</v>
      </c>
      <c r="Q43" s="165">
        <v>0</v>
      </c>
      <c r="R43" s="165">
        <v>0</v>
      </c>
      <c r="S43" s="165">
        <v>0</v>
      </c>
      <c r="T43" s="164">
        <f t="shared" si="18"/>
        <v>74</v>
      </c>
      <c r="U43" s="165">
        <v>24</v>
      </c>
      <c r="V43" s="165">
        <v>14</v>
      </c>
      <c r="W43" s="165">
        <v>36</v>
      </c>
      <c r="X43" s="164">
        <f t="shared" si="19"/>
        <v>0</v>
      </c>
      <c r="Y43" s="165">
        <v>0</v>
      </c>
      <c r="Z43" s="165">
        <v>0</v>
      </c>
      <c r="AA43" s="54">
        <v>74</v>
      </c>
      <c r="AB43" s="60">
        <v>0</v>
      </c>
      <c r="AC43" s="54">
        <v>75</v>
      </c>
      <c r="AD43" s="51">
        <f>B43-C43+T43-AA43+'03.GQKN'!AA42+'04.GQTC'!AC42</f>
        <v>0</v>
      </c>
      <c r="AE43" s="76">
        <f t="shared" si="2"/>
        <v>0</v>
      </c>
      <c r="AF43" s="83">
        <v>0</v>
      </c>
      <c r="AG43" s="79">
        <f t="shared" si="3"/>
        <v>0</v>
      </c>
    </row>
    <row r="44" spans="1:33" ht="12.75" hidden="1" customHeight="1" x14ac:dyDescent="0.2">
      <c r="A44" s="53" t="s">
        <v>139</v>
      </c>
      <c r="B44" s="164">
        <f t="shared" si="0"/>
        <v>63</v>
      </c>
      <c r="C44" s="165">
        <v>63</v>
      </c>
      <c r="D44" s="164">
        <f t="shared" si="14"/>
        <v>63</v>
      </c>
      <c r="E44" s="164">
        <f t="shared" si="15"/>
        <v>63</v>
      </c>
      <c r="F44" s="165">
        <v>63</v>
      </c>
      <c r="G44" s="164">
        <f t="shared" si="16"/>
        <v>5</v>
      </c>
      <c r="H44" s="165">
        <v>5</v>
      </c>
      <c r="I44" s="165">
        <v>0</v>
      </c>
      <c r="J44" s="165">
        <v>3</v>
      </c>
      <c r="K44" s="165">
        <v>0</v>
      </c>
      <c r="L44" s="165">
        <v>2</v>
      </c>
      <c r="M44" s="164">
        <f t="shared" si="17"/>
        <v>0</v>
      </c>
      <c r="N44" s="165">
        <v>0</v>
      </c>
      <c r="O44" s="165">
        <v>0</v>
      </c>
      <c r="P44" s="165">
        <v>0</v>
      </c>
      <c r="Q44" s="165">
        <v>0</v>
      </c>
      <c r="R44" s="165">
        <v>0</v>
      </c>
      <c r="S44" s="165">
        <v>0</v>
      </c>
      <c r="T44" s="164">
        <f t="shared" si="18"/>
        <v>58</v>
      </c>
      <c r="U44" s="165">
        <v>4</v>
      </c>
      <c r="V44" s="165">
        <v>40</v>
      </c>
      <c r="W44" s="165">
        <v>14</v>
      </c>
      <c r="X44" s="164">
        <f t="shared" si="19"/>
        <v>0</v>
      </c>
      <c r="Y44" s="165">
        <v>0</v>
      </c>
      <c r="Z44" s="165">
        <v>0</v>
      </c>
      <c r="AA44" s="54">
        <v>52</v>
      </c>
      <c r="AB44" s="60">
        <v>8</v>
      </c>
      <c r="AC44" s="54">
        <v>55</v>
      </c>
      <c r="AD44" s="51">
        <f>B44-C44+T44-AA44+'03.GQKN'!AA43+'04.GQTC'!AC43</f>
        <v>6</v>
      </c>
      <c r="AE44" s="76">
        <f t="shared" si="2"/>
        <v>0</v>
      </c>
      <c r="AF44" s="83">
        <v>6</v>
      </c>
      <c r="AG44" s="79">
        <f t="shared" si="3"/>
        <v>0</v>
      </c>
    </row>
    <row r="45" spans="1:33" ht="12.75" hidden="1" customHeight="1" x14ac:dyDescent="0.2">
      <c r="A45" s="53" t="s">
        <v>140</v>
      </c>
      <c r="B45" s="164">
        <f t="shared" si="0"/>
        <v>109</v>
      </c>
      <c r="C45" s="165">
        <v>109</v>
      </c>
      <c r="D45" s="164">
        <f t="shared" si="14"/>
        <v>103</v>
      </c>
      <c r="E45" s="164">
        <f t="shared" si="15"/>
        <v>61</v>
      </c>
      <c r="F45" s="165">
        <v>61</v>
      </c>
      <c r="G45" s="164">
        <f t="shared" si="16"/>
        <v>0</v>
      </c>
      <c r="H45" s="165">
        <v>0</v>
      </c>
      <c r="I45" s="165">
        <v>0</v>
      </c>
      <c r="J45" s="165">
        <v>0</v>
      </c>
      <c r="K45" s="165">
        <v>0</v>
      </c>
      <c r="L45" s="165">
        <v>0</v>
      </c>
      <c r="M45" s="164">
        <f t="shared" si="17"/>
        <v>1</v>
      </c>
      <c r="N45" s="165">
        <v>1</v>
      </c>
      <c r="O45" s="165">
        <v>0</v>
      </c>
      <c r="P45" s="165">
        <v>0</v>
      </c>
      <c r="Q45" s="165">
        <v>0</v>
      </c>
      <c r="R45" s="165">
        <v>0</v>
      </c>
      <c r="S45" s="165">
        <v>1</v>
      </c>
      <c r="T45" s="164">
        <f t="shared" si="18"/>
        <v>60</v>
      </c>
      <c r="U45" s="165">
        <v>3</v>
      </c>
      <c r="V45" s="165">
        <v>42</v>
      </c>
      <c r="W45" s="165">
        <v>15</v>
      </c>
      <c r="X45" s="164">
        <f t="shared" si="19"/>
        <v>42</v>
      </c>
      <c r="Y45" s="165">
        <v>0</v>
      </c>
      <c r="Z45" s="165">
        <v>42</v>
      </c>
      <c r="AA45" s="91">
        <v>46</v>
      </c>
      <c r="AB45" s="60">
        <v>6</v>
      </c>
      <c r="AC45" s="54">
        <v>103</v>
      </c>
      <c r="AD45" s="51">
        <f>B45-C45+T45-AA45+'03.GQKN'!AA44+'04.GQTC'!AC44</f>
        <v>14</v>
      </c>
      <c r="AE45" s="76">
        <f t="shared" si="2"/>
        <v>0</v>
      </c>
      <c r="AF45" s="83">
        <v>14</v>
      </c>
      <c r="AG45" s="79">
        <f t="shared" si="3"/>
        <v>0</v>
      </c>
    </row>
    <row r="46" spans="1:33" ht="12.75" hidden="1" customHeight="1" x14ac:dyDescent="0.2">
      <c r="A46" s="85" t="s">
        <v>141</v>
      </c>
      <c r="B46" s="171">
        <f t="shared" si="0"/>
        <v>188</v>
      </c>
      <c r="C46" s="172">
        <v>186</v>
      </c>
      <c r="D46" s="171">
        <f t="shared" si="14"/>
        <v>186</v>
      </c>
      <c r="E46" s="171">
        <f t="shared" si="15"/>
        <v>186</v>
      </c>
      <c r="F46" s="172">
        <v>186</v>
      </c>
      <c r="G46" s="171">
        <f t="shared" si="16"/>
        <v>0</v>
      </c>
      <c r="H46" s="172">
        <v>0</v>
      </c>
      <c r="I46" s="172">
        <v>0</v>
      </c>
      <c r="J46" s="172">
        <v>0</v>
      </c>
      <c r="K46" s="172">
        <v>0</v>
      </c>
      <c r="L46" s="172">
        <v>0</v>
      </c>
      <c r="M46" s="171">
        <f t="shared" si="17"/>
        <v>0</v>
      </c>
      <c r="N46" s="172">
        <v>0</v>
      </c>
      <c r="O46" s="172">
        <v>0</v>
      </c>
      <c r="P46" s="172">
        <v>0</v>
      </c>
      <c r="Q46" s="172">
        <v>0</v>
      </c>
      <c r="R46" s="172">
        <v>0</v>
      </c>
      <c r="S46" s="172">
        <v>0</v>
      </c>
      <c r="T46" s="171">
        <f t="shared" si="18"/>
        <v>186</v>
      </c>
      <c r="U46" s="172">
        <v>186</v>
      </c>
      <c r="V46" s="172">
        <v>0</v>
      </c>
      <c r="W46" s="172">
        <v>0</v>
      </c>
      <c r="X46" s="171">
        <f t="shared" si="19"/>
        <v>0</v>
      </c>
      <c r="Y46" s="172">
        <v>0</v>
      </c>
      <c r="Z46" s="172">
        <v>0</v>
      </c>
      <c r="AA46" s="87">
        <v>182</v>
      </c>
      <c r="AB46" s="88">
        <v>2</v>
      </c>
      <c r="AC46" s="87">
        <v>186</v>
      </c>
      <c r="AD46" s="86">
        <f>B46-C46+T46-AA46+'03.GQKN'!AA45+'04.GQTC'!AC45</f>
        <v>6</v>
      </c>
      <c r="AE46" s="76">
        <f t="shared" si="2"/>
        <v>0</v>
      </c>
      <c r="AF46" s="72">
        <v>6</v>
      </c>
      <c r="AG46" s="79">
        <f t="shared" si="3"/>
        <v>0</v>
      </c>
    </row>
    <row r="47" spans="1:33" ht="12.75" hidden="1" customHeight="1" x14ac:dyDescent="0.2">
      <c r="A47" s="53" t="s">
        <v>142</v>
      </c>
      <c r="B47" s="164">
        <f t="shared" si="0"/>
        <v>60</v>
      </c>
      <c r="C47" s="165">
        <v>60</v>
      </c>
      <c r="D47" s="164">
        <f t="shared" si="14"/>
        <v>60</v>
      </c>
      <c r="E47" s="164">
        <f t="shared" si="15"/>
        <v>52</v>
      </c>
      <c r="F47" s="165">
        <v>52</v>
      </c>
      <c r="G47" s="164">
        <f t="shared" si="16"/>
        <v>0</v>
      </c>
      <c r="H47" s="165">
        <v>0</v>
      </c>
      <c r="I47" s="165">
        <v>0</v>
      </c>
      <c r="J47" s="165">
        <v>0</v>
      </c>
      <c r="K47" s="165">
        <v>0</v>
      </c>
      <c r="L47" s="165">
        <v>0</v>
      </c>
      <c r="M47" s="164">
        <f t="shared" si="17"/>
        <v>0</v>
      </c>
      <c r="N47" s="165">
        <v>0</v>
      </c>
      <c r="O47" s="165">
        <v>0</v>
      </c>
      <c r="P47" s="165">
        <v>0</v>
      </c>
      <c r="Q47" s="165">
        <v>0</v>
      </c>
      <c r="R47" s="165">
        <v>0</v>
      </c>
      <c r="S47" s="165">
        <v>0</v>
      </c>
      <c r="T47" s="164">
        <f t="shared" si="18"/>
        <v>52</v>
      </c>
      <c r="U47" s="165">
        <v>0</v>
      </c>
      <c r="V47" s="165">
        <v>40</v>
      </c>
      <c r="W47" s="165">
        <v>12</v>
      </c>
      <c r="X47" s="164">
        <f t="shared" si="19"/>
        <v>8</v>
      </c>
      <c r="Y47" s="165">
        <v>4</v>
      </c>
      <c r="Z47" s="165">
        <v>4</v>
      </c>
      <c r="AA47" s="54">
        <v>45</v>
      </c>
      <c r="AB47" s="60">
        <v>0</v>
      </c>
      <c r="AC47" s="54">
        <v>60</v>
      </c>
      <c r="AD47" s="51">
        <f>B47-C47+T47-AA47+'03.GQKN'!AA46+'04.GQTC'!AC46</f>
        <v>7</v>
      </c>
      <c r="AE47" s="76">
        <f t="shared" si="2"/>
        <v>0</v>
      </c>
      <c r="AF47" s="83">
        <v>7</v>
      </c>
      <c r="AG47" s="79">
        <f t="shared" si="3"/>
        <v>0</v>
      </c>
    </row>
    <row r="48" spans="1:33" ht="12.75" hidden="1" customHeight="1" x14ac:dyDescent="0.2">
      <c r="A48" s="85" t="s">
        <v>143</v>
      </c>
      <c r="B48" s="171">
        <f t="shared" si="0"/>
        <v>32</v>
      </c>
      <c r="C48" s="172">
        <v>32</v>
      </c>
      <c r="D48" s="171">
        <f t="shared" si="14"/>
        <v>32</v>
      </c>
      <c r="E48" s="171">
        <f t="shared" si="15"/>
        <v>30</v>
      </c>
      <c r="F48" s="172">
        <v>30</v>
      </c>
      <c r="G48" s="171">
        <f t="shared" si="16"/>
        <v>0</v>
      </c>
      <c r="H48" s="172">
        <v>0</v>
      </c>
      <c r="I48" s="172">
        <v>0</v>
      </c>
      <c r="J48" s="172">
        <v>0</v>
      </c>
      <c r="K48" s="172">
        <v>0</v>
      </c>
      <c r="L48" s="172">
        <v>0</v>
      </c>
      <c r="M48" s="171">
        <f t="shared" si="17"/>
        <v>0</v>
      </c>
      <c r="N48" s="172">
        <v>0</v>
      </c>
      <c r="O48" s="172">
        <v>0</v>
      </c>
      <c r="P48" s="172">
        <v>0</v>
      </c>
      <c r="Q48" s="172">
        <v>0</v>
      </c>
      <c r="R48" s="172">
        <v>0</v>
      </c>
      <c r="S48" s="172">
        <v>0</v>
      </c>
      <c r="T48" s="171">
        <f t="shared" si="18"/>
        <v>30</v>
      </c>
      <c r="U48" s="172">
        <v>4</v>
      </c>
      <c r="V48" s="172">
        <v>22</v>
      </c>
      <c r="W48" s="172">
        <v>4</v>
      </c>
      <c r="X48" s="171">
        <f t="shared" si="19"/>
        <v>2</v>
      </c>
      <c r="Y48" s="172">
        <v>2</v>
      </c>
      <c r="Z48" s="172">
        <v>0</v>
      </c>
      <c r="AA48" s="87">
        <v>30</v>
      </c>
      <c r="AB48" s="88">
        <v>0</v>
      </c>
      <c r="AC48" s="87">
        <v>32</v>
      </c>
      <c r="AD48" s="86">
        <f>B48-C48+T48-AA48+'03.GQKN'!AA47+'04.GQTC'!AC47</f>
        <v>0</v>
      </c>
      <c r="AE48" s="76">
        <f t="shared" si="2"/>
        <v>0</v>
      </c>
      <c r="AF48" s="72">
        <v>0</v>
      </c>
      <c r="AG48" s="79">
        <f t="shared" si="3"/>
        <v>0</v>
      </c>
    </row>
    <row r="49" spans="1:33" ht="12.75" hidden="1" customHeight="1" x14ac:dyDescent="0.2">
      <c r="A49" s="53" t="s">
        <v>144</v>
      </c>
      <c r="B49" s="164">
        <f t="shared" si="0"/>
        <v>112</v>
      </c>
      <c r="C49" s="165">
        <v>112</v>
      </c>
      <c r="D49" s="164">
        <f t="shared" si="14"/>
        <v>112</v>
      </c>
      <c r="E49" s="164">
        <f t="shared" si="15"/>
        <v>98</v>
      </c>
      <c r="F49" s="165">
        <v>98</v>
      </c>
      <c r="G49" s="164">
        <f t="shared" si="16"/>
        <v>0</v>
      </c>
      <c r="H49" s="165">
        <v>0</v>
      </c>
      <c r="I49" s="165">
        <v>0</v>
      </c>
      <c r="J49" s="165">
        <v>0</v>
      </c>
      <c r="K49" s="165">
        <v>0</v>
      </c>
      <c r="L49" s="165">
        <v>0</v>
      </c>
      <c r="M49" s="164">
        <f t="shared" si="17"/>
        <v>0</v>
      </c>
      <c r="N49" s="165">
        <v>0</v>
      </c>
      <c r="O49" s="165">
        <v>0</v>
      </c>
      <c r="P49" s="165">
        <v>0</v>
      </c>
      <c r="Q49" s="165">
        <v>0</v>
      </c>
      <c r="R49" s="165">
        <v>0</v>
      </c>
      <c r="S49" s="165">
        <v>0</v>
      </c>
      <c r="T49" s="164">
        <f t="shared" si="18"/>
        <v>98</v>
      </c>
      <c r="U49" s="165">
        <v>0</v>
      </c>
      <c r="V49" s="165">
        <v>98</v>
      </c>
      <c r="W49" s="165">
        <v>0</v>
      </c>
      <c r="X49" s="164">
        <f t="shared" si="19"/>
        <v>14</v>
      </c>
      <c r="Y49" s="165">
        <v>14</v>
      </c>
      <c r="Z49" s="165">
        <v>0</v>
      </c>
      <c r="AA49" s="54">
        <v>89</v>
      </c>
      <c r="AB49" s="60">
        <v>23</v>
      </c>
      <c r="AC49" s="54">
        <v>89</v>
      </c>
      <c r="AD49" s="51">
        <f>B49-C49+T49-AA49+'03.GQKN'!AA48+'04.GQTC'!AC48</f>
        <v>9</v>
      </c>
      <c r="AE49" s="76">
        <f t="shared" si="2"/>
        <v>0</v>
      </c>
      <c r="AF49" s="83">
        <v>9</v>
      </c>
      <c r="AG49" s="79">
        <f t="shared" si="3"/>
        <v>0</v>
      </c>
    </row>
    <row r="50" spans="1:33" ht="12.75" hidden="1" customHeight="1" x14ac:dyDescent="0.2">
      <c r="A50" s="53" t="s">
        <v>145</v>
      </c>
      <c r="B50" s="164">
        <f t="shared" si="0"/>
        <v>46</v>
      </c>
      <c r="C50" s="165">
        <v>46</v>
      </c>
      <c r="D50" s="164">
        <f t="shared" si="14"/>
        <v>46</v>
      </c>
      <c r="E50" s="164">
        <f t="shared" si="15"/>
        <v>44</v>
      </c>
      <c r="F50" s="165">
        <v>44</v>
      </c>
      <c r="G50" s="164">
        <f t="shared" si="16"/>
        <v>3</v>
      </c>
      <c r="H50" s="165">
        <v>3</v>
      </c>
      <c r="I50" s="165">
        <v>0</v>
      </c>
      <c r="J50" s="165">
        <v>3</v>
      </c>
      <c r="K50" s="165">
        <v>0</v>
      </c>
      <c r="L50" s="165">
        <v>0</v>
      </c>
      <c r="M50" s="164">
        <f t="shared" si="17"/>
        <v>3</v>
      </c>
      <c r="N50" s="165">
        <v>3</v>
      </c>
      <c r="O50" s="165">
        <v>0</v>
      </c>
      <c r="P50" s="165">
        <v>3</v>
      </c>
      <c r="Q50" s="165">
        <v>0</v>
      </c>
      <c r="R50" s="165">
        <v>0</v>
      </c>
      <c r="S50" s="165">
        <v>0</v>
      </c>
      <c r="T50" s="164">
        <f t="shared" si="18"/>
        <v>38</v>
      </c>
      <c r="U50" s="165">
        <v>0</v>
      </c>
      <c r="V50" s="165">
        <v>28</v>
      </c>
      <c r="W50" s="165">
        <v>10</v>
      </c>
      <c r="X50" s="164">
        <f t="shared" si="19"/>
        <v>2</v>
      </c>
      <c r="Y50" s="165">
        <v>0</v>
      </c>
      <c r="Z50" s="165">
        <v>2</v>
      </c>
      <c r="AA50" s="54">
        <v>19</v>
      </c>
      <c r="AB50" s="60">
        <v>5</v>
      </c>
      <c r="AC50" s="54">
        <v>41</v>
      </c>
      <c r="AD50" s="51">
        <f>B50-C50+T50-AA50+'03.GQKN'!AA49+'04.GQTC'!AC49</f>
        <v>24</v>
      </c>
      <c r="AE50" s="76">
        <f t="shared" si="2"/>
        <v>0</v>
      </c>
      <c r="AF50" s="83">
        <v>24</v>
      </c>
      <c r="AG50" s="79">
        <f t="shared" si="3"/>
        <v>0</v>
      </c>
    </row>
    <row r="51" spans="1:33" ht="12.75" hidden="1" customHeight="1" x14ac:dyDescent="0.2">
      <c r="A51" s="53" t="s">
        <v>146</v>
      </c>
      <c r="B51" s="164">
        <f t="shared" si="0"/>
        <v>125</v>
      </c>
      <c r="C51" s="165">
        <v>110</v>
      </c>
      <c r="D51" s="164">
        <f t="shared" si="14"/>
        <v>110</v>
      </c>
      <c r="E51" s="164">
        <f t="shared" si="15"/>
        <v>103</v>
      </c>
      <c r="F51" s="165">
        <v>103</v>
      </c>
      <c r="G51" s="164">
        <f t="shared" si="16"/>
        <v>2</v>
      </c>
      <c r="H51" s="165">
        <v>2</v>
      </c>
      <c r="I51" s="165">
        <v>0</v>
      </c>
      <c r="J51" s="165">
        <v>1</v>
      </c>
      <c r="K51" s="165">
        <v>1</v>
      </c>
      <c r="L51" s="165">
        <v>0</v>
      </c>
      <c r="M51" s="164">
        <f t="shared" si="17"/>
        <v>0</v>
      </c>
      <c r="N51" s="165">
        <v>0</v>
      </c>
      <c r="O51" s="165">
        <v>0</v>
      </c>
      <c r="P51" s="165">
        <v>0</v>
      </c>
      <c r="Q51" s="165">
        <v>0</v>
      </c>
      <c r="R51" s="165">
        <v>0</v>
      </c>
      <c r="S51" s="165">
        <v>0</v>
      </c>
      <c r="T51" s="164">
        <f t="shared" si="18"/>
        <v>101</v>
      </c>
      <c r="U51" s="165">
        <v>0</v>
      </c>
      <c r="V51" s="165">
        <v>74</v>
      </c>
      <c r="W51" s="165">
        <v>27</v>
      </c>
      <c r="X51" s="164">
        <f t="shared" si="19"/>
        <v>7</v>
      </c>
      <c r="Y51" s="165">
        <v>7</v>
      </c>
      <c r="Z51" s="165">
        <v>0</v>
      </c>
      <c r="AA51" s="54">
        <v>64</v>
      </c>
      <c r="AB51" s="60">
        <v>15</v>
      </c>
      <c r="AC51" s="54">
        <v>110</v>
      </c>
      <c r="AD51" s="51">
        <f>B51-C51+T51-AA51+'03.GQKN'!AA50+'04.GQTC'!AC50</f>
        <v>52</v>
      </c>
      <c r="AE51" s="76">
        <f t="shared" si="2"/>
        <v>0</v>
      </c>
      <c r="AF51" s="83">
        <v>52</v>
      </c>
      <c r="AG51" s="79">
        <f t="shared" si="3"/>
        <v>0</v>
      </c>
    </row>
    <row r="52" spans="1:33" ht="12.75" hidden="1" customHeight="1" x14ac:dyDescent="0.2">
      <c r="A52" s="53" t="s">
        <v>147</v>
      </c>
      <c r="B52" s="164">
        <f t="shared" si="0"/>
        <v>68</v>
      </c>
      <c r="C52" s="165">
        <v>68</v>
      </c>
      <c r="D52" s="164">
        <f t="shared" si="14"/>
        <v>68</v>
      </c>
      <c r="E52" s="164">
        <f t="shared" si="15"/>
        <v>68</v>
      </c>
      <c r="F52" s="165">
        <v>68</v>
      </c>
      <c r="G52" s="164">
        <f t="shared" si="16"/>
        <v>3</v>
      </c>
      <c r="H52" s="165">
        <v>3</v>
      </c>
      <c r="I52" s="165">
        <v>0</v>
      </c>
      <c r="J52" s="165">
        <v>3</v>
      </c>
      <c r="K52" s="165">
        <v>0</v>
      </c>
      <c r="L52" s="165">
        <v>0</v>
      </c>
      <c r="M52" s="164">
        <f t="shared" si="17"/>
        <v>1</v>
      </c>
      <c r="N52" s="165">
        <v>1</v>
      </c>
      <c r="O52" s="165">
        <v>0</v>
      </c>
      <c r="P52" s="165">
        <v>1</v>
      </c>
      <c r="Q52" s="165">
        <v>0</v>
      </c>
      <c r="R52" s="165">
        <v>0</v>
      </c>
      <c r="S52" s="165">
        <v>0</v>
      </c>
      <c r="T52" s="164">
        <f t="shared" si="18"/>
        <v>64</v>
      </c>
      <c r="U52" s="165">
        <v>1</v>
      </c>
      <c r="V52" s="165">
        <v>54</v>
      </c>
      <c r="W52" s="165">
        <v>9</v>
      </c>
      <c r="X52" s="164">
        <f t="shared" si="19"/>
        <v>0</v>
      </c>
      <c r="Y52" s="165">
        <v>0</v>
      </c>
      <c r="Z52" s="165">
        <v>0</v>
      </c>
      <c r="AA52" s="54">
        <v>58</v>
      </c>
      <c r="AB52" s="60">
        <v>5</v>
      </c>
      <c r="AC52" s="54">
        <v>63</v>
      </c>
      <c r="AD52" s="51">
        <f>B52-C52+T52-AA52+'03.GQKN'!AA51+'04.GQTC'!AC51</f>
        <v>6</v>
      </c>
      <c r="AE52" s="76">
        <f t="shared" si="2"/>
        <v>0</v>
      </c>
      <c r="AF52" s="84">
        <v>6</v>
      </c>
      <c r="AG52" s="79">
        <f t="shared" si="3"/>
        <v>0</v>
      </c>
    </row>
    <row r="53" spans="1:33" ht="12.75" hidden="1" customHeight="1" x14ac:dyDescent="0.2">
      <c r="A53" s="53" t="s">
        <v>148</v>
      </c>
      <c r="B53" s="164">
        <f t="shared" si="0"/>
        <v>39</v>
      </c>
      <c r="C53" s="165">
        <v>37</v>
      </c>
      <c r="D53" s="164">
        <f t="shared" si="14"/>
        <v>37</v>
      </c>
      <c r="E53" s="164">
        <f t="shared" si="15"/>
        <v>36</v>
      </c>
      <c r="F53" s="165">
        <v>35</v>
      </c>
      <c r="G53" s="164">
        <f t="shared" si="16"/>
        <v>0</v>
      </c>
      <c r="H53" s="165">
        <v>0</v>
      </c>
      <c r="I53" s="165">
        <v>0</v>
      </c>
      <c r="J53" s="165">
        <v>0</v>
      </c>
      <c r="K53" s="165">
        <v>0</v>
      </c>
      <c r="L53" s="165">
        <v>0</v>
      </c>
      <c r="M53" s="164">
        <f t="shared" si="17"/>
        <v>1</v>
      </c>
      <c r="N53" s="165">
        <v>1</v>
      </c>
      <c r="O53" s="165">
        <v>0</v>
      </c>
      <c r="P53" s="165">
        <v>1</v>
      </c>
      <c r="Q53" s="165">
        <v>0</v>
      </c>
      <c r="R53" s="165">
        <v>0</v>
      </c>
      <c r="S53" s="165">
        <v>0</v>
      </c>
      <c r="T53" s="164">
        <f t="shared" si="18"/>
        <v>35</v>
      </c>
      <c r="U53" s="165">
        <v>0</v>
      </c>
      <c r="V53" s="165">
        <v>30</v>
      </c>
      <c r="W53" s="165">
        <v>5</v>
      </c>
      <c r="X53" s="164">
        <f t="shared" si="19"/>
        <v>1</v>
      </c>
      <c r="Y53" s="165">
        <v>0</v>
      </c>
      <c r="Z53" s="165">
        <v>1</v>
      </c>
      <c r="AA53" s="54">
        <v>31</v>
      </c>
      <c r="AB53" s="60">
        <v>4</v>
      </c>
      <c r="AC53" s="54">
        <v>35</v>
      </c>
      <c r="AD53" s="51">
        <f>B53-C53+T53-AA53+'03.GQKN'!AA52+'04.GQTC'!AC52</f>
        <v>6</v>
      </c>
      <c r="AE53" s="76">
        <f t="shared" si="2"/>
        <v>1</v>
      </c>
      <c r="AF53" s="83">
        <v>6</v>
      </c>
      <c r="AG53" s="79">
        <f t="shared" si="3"/>
        <v>0</v>
      </c>
    </row>
    <row r="54" spans="1:33" ht="12.75" hidden="1" customHeight="1" x14ac:dyDescent="0.2">
      <c r="A54" s="53" t="s">
        <v>149</v>
      </c>
      <c r="B54" s="164">
        <f t="shared" si="0"/>
        <v>184</v>
      </c>
      <c r="C54" s="165">
        <v>184</v>
      </c>
      <c r="D54" s="164">
        <f t="shared" si="14"/>
        <v>184</v>
      </c>
      <c r="E54" s="164">
        <f t="shared" si="15"/>
        <v>159</v>
      </c>
      <c r="F54" s="165">
        <v>159</v>
      </c>
      <c r="G54" s="164">
        <f t="shared" si="16"/>
        <v>4</v>
      </c>
      <c r="H54" s="165">
        <v>4</v>
      </c>
      <c r="I54" s="165">
        <v>0</v>
      </c>
      <c r="J54" s="165">
        <v>0</v>
      </c>
      <c r="K54" s="165">
        <v>0</v>
      </c>
      <c r="L54" s="165">
        <v>4</v>
      </c>
      <c r="M54" s="164">
        <f t="shared" si="17"/>
        <v>0</v>
      </c>
      <c r="N54" s="165">
        <v>0</v>
      </c>
      <c r="O54" s="165">
        <v>0</v>
      </c>
      <c r="P54" s="165">
        <v>0</v>
      </c>
      <c r="Q54" s="165">
        <v>0</v>
      </c>
      <c r="R54" s="165">
        <v>0</v>
      </c>
      <c r="S54" s="165">
        <v>0</v>
      </c>
      <c r="T54" s="164">
        <f t="shared" si="18"/>
        <v>155</v>
      </c>
      <c r="U54" s="165">
        <v>4</v>
      </c>
      <c r="V54" s="165">
        <v>142</v>
      </c>
      <c r="W54" s="165">
        <v>9</v>
      </c>
      <c r="X54" s="164">
        <f t="shared" si="19"/>
        <v>25</v>
      </c>
      <c r="Y54" s="165">
        <v>5</v>
      </c>
      <c r="Z54" s="165">
        <v>20</v>
      </c>
      <c r="AA54" s="54">
        <v>119</v>
      </c>
      <c r="AB54" s="60">
        <v>45</v>
      </c>
      <c r="AC54" s="54">
        <v>139</v>
      </c>
      <c r="AD54" s="51">
        <f>B54-C54+T54-AA54+'03.GQKN'!AA53+'04.GQTC'!AC53</f>
        <v>36</v>
      </c>
      <c r="AE54" s="76">
        <f t="shared" si="2"/>
        <v>0</v>
      </c>
      <c r="AF54" s="83">
        <v>36</v>
      </c>
      <c r="AG54" s="79">
        <f t="shared" si="3"/>
        <v>0</v>
      </c>
    </row>
    <row r="55" spans="1:33" ht="12.75" hidden="1" customHeight="1" x14ac:dyDescent="0.2">
      <c r="A55" s="53" t="s">
        <v>150</v>
      </c>
      <c r="B55" s="164">
        <f t="shared" si="0"/>
        <v>30</v>
      </c>
      <c r="C55" s="165">
        <v>29</v>
      </c>
      <c r="D55" s="164">
        <f t="shared" si="14"/>
        <v>29</v>
      </c>
      <c r="E55" s="164">
        <f t="shared" si="15"/>
        <v>29</v>
      </c>
      <c r="F55" s="165">
        <v>29</v>
      </c>
      <c r="G55" s="164">
        <f t="shared" si="16"/>
        <v>0</v>
      </c>
      <c r="H55" s="165">
        <v>0</v>
      </c>
      <c r="I55" s="165">
        <v>0</v>
      </c>
      <c r="J55" s="165">
        <v>0</v>
      </c>
      <c r="K55" s="165">
        <v>0</v>
      </c>
      <c r="L55" s="165">
        <v>0</v>
      </c>
      <c r="M55" s="164">
        <f t="shared" si="17"/>
        <v>0</v>
      </c>
      <c r="N55" s="165">
        <v>0</v>
      </c>
      <c r="O55" s="165">
        <v>0</v>
      </c>
      <c r="P55" s="165">
        <v>0</v>
      </c>
      <c r="Q55" s="165">
        <v>0</v>
      </c>
      <c r="R55" s="165">
        <v>0</v>
      </c>
      <c r="S55" s="165">
        <v>0</v>
      </c>
      <c r="T55" s="164">
        <f t="shared" si="18"/>
        <v>29</v>
      </c>
      <c r="U55" s="165">
        <v>0</v>
      </c>
      <c r="V55" s="170">
        <v>29</v>
      </c>
      <c r="W55" s="165">
        <v>0</v>
      </c>
      <c r="X55" s="164">
        <f t="shared" si="19"/>
        <v>0</v>
      </c>
      <c r="Y55" s="165">
        <v>0</v>
      </c>
      <c r="Z55" s="165">
        <v>0</v>
      </c>
      <c r="AA55" s="54">
        <v>30</v>
      </c>
      <c r="AB55" s="60">
        <v>5</v>
      </c>
      <c r="AC55" s="54">
        <v>25</v>
      </c>
      <c r="AD55" s="51">
        <f>B55-C55+T55-AA55+'03.GQKN'!AA54+'04.GQTC'!AC54</f>
        <v>0</v>
      </c>
      <c r="AE55" s="76">
        <f t="shared" si="2"/>
        <v>0</v>
      </c>
      <c r="AF55" s="83">
        <v>0</v>
      </c>
      <c r="AG55" s="79">
        <f t="shared" si="3"/>
        <v>0</v>
      </c>
    </row>
    <row r="56" spans="1:33" ht="12.75" hidden="1" customHeight="1" x14ac:dyDescent="0.2">
      <c r="A56" s="56" t="s">
        <v>151</v>
      </c>
      <c r="B56" s="166">
        <f t="shared" si="0"/>
        <v>0</v>
      </c>
      <c r="C56" s="168"/>
      <c r="D56" s="166">
        <f t="shared" si="14"/>
        <v>0</v>
      </c>
      <c r="E56" s="166">
        <f t="shared" si="15"/>
        <v>0</v>
      </c>
      <c r="F56" s="168"/>
      <c r="G56" s="166">
        <f t="shared" si="16"/>
        <v>0</v>
      </c>
      <c r="H56" s="168"/>
      <c r="I56" s="168"/>
      <c r="J56" s="168"/>
      <c r="K56" s="168"/>
      <c r="L56" s="168"/>
      <c r="M56" s="166">
        <f t="shared" si="17"/>
        <v>0</v>
      </c>
      <c r="N56" s="168"/>
      <c r="O56" s="168"/>
      <c r="P56" s="168"/>
      <c r="Q56" s="168"/>
      <c r="R56" s="168"/>
      <c r="S56" s="168"/>
      <c r="T56" s="166">
        <f t="shared" si="18"/>
        <v>0</v>
      </c>
      <c r="U56" s="168"/>
      <c r="V56" s="168"/>
      <c r="W56" s="168"/>
      <c r="X56" s="166">
        <f t="shared" si="19"/>
        <v>0</v>
      </c>
      <c r="Y56" s="168"/>
      <c r="Z56" s="168"/>
      <c r="AA56" s="58"/>
      <c r="AB56" s="80">
        <v>0</v>
      </c>
      <c r="AC56" s="58"/>
      <c r="AD56" s="57">
        <f>B56-C56+T56-AA56+'03.GQKN'!AA55+'04.GQTC'!AC55</f>
        <v>0</v>
      </c>
      <c r="AE56" s="76">
        <f t="shared" si="2"/>
        <v>0</v>
      </c>
      <c r="AF56" s="84"/>
      <c r="AG56" s="79">
        <f t="shared" si="3"/>
        <v>0</v>
      </c>
    </row>
    <row r="57" spans="1:33" ht="12.75" hidden="1" customHeight="1" x14ac:dyDescent="0.2">
      <c r="A57" s="53" t="s">
        <v>152</v>
      </c>
      <c r="B57" s="164">
        <f t="shared" si="0"/>
        <v>87</v>
      </c>
      <c r="C57" s="165">
        <v>87</v>
      </c>
      <c r="D57" s="164">
        <f t="shared" si="14"/>
        <v>87</v>
      </c>
      <c r="E57" s="164">
        <f t="shared" si="15"/>
        <v>87</v>
      </c>
      <c r="F57" s="165">
        <v>87</v>
      </c>
      <c r="G57" s="164">
        <f t="shared" si="16"/>
        <v>0</v>
      </c>
      <c r="H57" s="165">
        <v>0</v>
      </c>
      <c r="I57" s="165">
        <v>0</v>
      </c>
      <c r="J57" s="165">
        <v>0</v>
      </c>
      <c r="K57" s="165">
        <v>0</v>
      </c>
      <c r="L57" s="165">
        <v>0</v>
      </c>
      <c r="M57" s="164">
        <f t="shared" si="17"/>
        <v>0</v>
      </c>
      <c r="N57" s="165">
        <v>0</v>
      </c>
      <c r="O57" s="165">
        <v>0</v>
      </c>
      <c r="P57" s="165">
        <v>0</v>
      </c>
      <c r="Q57" s="165">
        <v>0</v>
      </c>
      <c r="R57" s="165">
        <v>0</v>
      </c>
      <c r="S57" s="165">
        <v>0</v>
      </c>
      <c r="T57" s="164">
        <f t="shared" si="18"/>
        <v>87</v>
      </c>
      <c r="U57" s="165">
        <v>0</v>
      </c>
      <c r="V57" s="165">
        <v>87</v>
      </c>
      <c r="W57" s="165">
        <v>0</v>
      </c>
      <c r="X57" s="164">
        <f t="shared" si="19"/>
        <v>0</v>
      </c>
      <c r="Y57" s="165">
        <v>0</v>
      </c>
      <c r="Z57" s="165">
        <v>0</v>
      </c>
      <c r="AA57" s="54">
        <v>86</v>
      </c>
      <c r="AB57" s="60"/>
      <c r="AC57" s="54">
        <v>87</v>
      </c>
      <c r="AD57" s="51">
        <f>B57-C57+T57-AA57+'03.GQKN'!AA56+'04.GQTC'!AC56</f>
        <v>1</v>
      </c>
      <c r="AE57" s="76">
        <f t="shared" si="2"/>
        <v>0</v>
      </c>
      <c r="AF57" s="83">
        <v>1</v>
      </c>
      <c r="AG57" s="79">
        <f t="shared" si="3"/>
        <v>0</v>
      </c>
    </row>
    <row r="58" spans="1:33" ht="12.75" hidden="1" customHeight="1" x14ac:dyDescent="0.2">
      <c r="A58" s="53" t="s">
        <v>153</v>
      </c>
      <c r="B58" s="164">
        <f t="shared" si="0"/>
        <v>9</v>
      </c>
      <c r="C58" s="165">
        <v>9</v>
      </c>
      <c r="D58" s="164">
        <f t="shared" si="14"/>
        <v>9</v>
      </c>
      <c r="E58" s="164">
        <f t="shared" si="15"/>
        <v>9</v>
      </c>
      <c r="F58" s="165">
        <v>9</v>
      </c>
      <c r="G58" s="164">
        <f t="shared" si="16"/>
        <v>1</v>
      </c>
      <c r="H58" s="165">
        <v>1</v>
      </c>
      <c r="I58" s="165">
        <v>0</v>
      </c>
      <c r="J58" s="165">
        <v>1</v>
      </c>
      <c r="K58" s="165">
        <v>0</v>
      </c>
      <c r="L58" s="165">
        <v>0</v>
      </c>
      <c r="M58" s="164">
        <f t="shared" si="17"/>
        <v>0</v>
      </c>
      <c r="N58" s="165">
        <v>0</v>
      </c>
      <c r="O58" s="165">
        <v>0</v>
      </c>
      <c r="P58" s="165">
        <v>0</v>
      </c>
      <c r="Q58" s="165">
        <v>0</v>
      </c>
      <c r="R58" s="165">
        <v>0</v>
      </c>
      <c r="S58" s="165">
        <v>0</v>
      </c>
      <c r="T58" s="164">
        <f t="shared" si="18"/>
        <v>8</v>
      </c>
      <c r="U58" s="165">
        <v>0</v>
      </c>
      <c r="V58" s="165">
        <v>8</v>
      </c>
      <c r="W58" s="165">
        <v>0</v>
      </c>
      <c r="X58" s="164">
        <f t="shared" si="19"/>
        <v>0</v>
      </c>
      <c r="Y58" s="165">
        <v>0</v>
      </c>
      <c r="Z58" s="165">
        <v>0</v>
      </c>
      <c r="AA58" s="54">
        <v>7</v>
      </c>
      <c r="AB58" s="60">
        <v>2</v>
      </c>
      <c r="AC58" s="54">
        <v>7</v>
      </c>
      <c r="AD58" s="51">
        <f>B58-C58+T58-AA58+'03.GQKN'!AA57+'04.GQTC'!AC57</f>
        <v>1</v>
      </c>
      <c r="AE58" s="76">
        <f t="shared" si="2"/>
        <v>0</v>
      </c>
      <c r="AF58" s="83">
        <v>1</v>
      </c>
      <c r="AG58" s="79">
        <f t="shared" si="3"/>
        <v>0</v>
      </c>
    </row>
    <row r="59" spans="1:33" ht="12.75" hidden="1" customHeight="1" x14ac:dyDescent="0.2">
      <c r="A59" s="53" t="s">
        <v>154</v>
      </c>
      <c r="B59" s="164">
        <f t="shared" si="0"/>
        <v>36</v>
      </c>
      <c r="C59" s="165">
        <v>36</v>
      </c>
      <c r="D59" s="164">
        <f t="shared" si="14"/>
        <v>36</v>
      </c>
      <c r="E59" s="164">
        <f t="shared" si="15"/>
        <v>36</v>
      </c>
      <c r="F59" s="165">
        <v>36</v>
      </c>
      <c r="G59" s="164">
        <f t="shared" si="16"/>
        <v>2</v>
      </c>
      <c r="H59" s="165">
        <v>2</v>
      </c>
      <c r="I59" s="165">
        <v>0</v>
      </c>
      <c r="J59" s="165">
        <v>2</v>
      </c>
      <c r="K59" s="165">
        <v>0</v>
      </c>
      <c r="L59" s="165">
        <v>0</v>
      </c>
      <c r="M59" s="164">
        <f t="shared" si="17"/>
        <v>0</v>
      </c>
      <c r="N59" s="165">
        <v>0</v>
      </c>
      <c r="O59" s="165">
        <v>0</v>
      </c>
      <c r="P59" s="165">
        <v>0</v>
      </c>
      <c r="Q59" s="165">
        <v>0</v>
      </c>
      <c r="R59" s="165">
        <v>0</v>
      </c>
      <c r="S59" s="165">
        <v>0</v>
      </c>
      <c r="T59" s="164">
        <f t="shared" si="18"/>
        <v>34</v>
      </c>
      <c r="U59" s="165">
        <v>1</v>
      </c>
      <c r="V59" s="165">
        <v>32</v>
      </c>
      <c r="W59" s="165">
        <v>1</v>
      </c>
      <c r="X59" s="164">
        <f t="shared" si="19"/>
        <v>0</v>
      </c>
      <c r="Y59" s="165">
        <v>0</v>
      </c>
      <c r="Z59" s="165">
        <v>0</v>
      </c>
      <c r="AA59" s="54">
        <v>30</v>
      </c>
      <c r="AB59" s="60"/>
      <c r="AC59" s="54">
        <v>36</v>
      </c>
      <c r="AD59" s="51">
        <f>B59-C59+T59-AA59+'03.GQKN'!AA58+'04.GQTC'!AC58</f>
        <v>4</v>
      </c>
      <c r="AE59" s="76">
        <f t="shared" si="2"/>
        <v>0</v>
      </c>
      <c r="AF59" s="83">
        <v>4</v>
      </c>
      <c r="AG59" s="79">
        <f t="shared" si="3"/>
        <v>0</v>
      </c>
    </row>
    <row r="60" spans="1:33" ht="12.75" hidden="1" customHeight="1" x14ac:dyDescent="0.2">
      <c r="A60" s="53" t="s">
        <v>155</v>
      </c>
      <c r="B60" s="164">
        <f t="shared" si="0"/>
        <v>997</v>
      </c>
      <c r="C60" s="165">
        <v>624</v>
      </c>
      <c r="D60" s="164">
        <f t="shared" si="14"/>
        <v>553</v>
      </c>
      <c r="E60" s="164">
        <f t="shared" si="15"/>
        <v>496</v>
      </c>
      <c r="F60" s="165">
        <v>496</v>
      </c>
      <c r="G60" s="164">
        <f t="shared" si="16"/>
        <v>23</v>
      </c>
      <c r="H60" s="165">
        <v>23</v>
      </c>
      <c r="I60" s="165">
        <v>0</v>
      </c>
      <c r="J60" s="165">
        <v>23</v>
      </c>
      <c r="K60" s="165">
        <v>0</v>
      </c>
      <c r="L60" s="165">
        <v>0</v>
      </c>
      <c r="M60" s="164">
        <f t="shared" si="17"/>
        <v>0</v>
      </c>
      <c r="N60" s="165">
        <v>0</v>
      </c>
      <c r="O60" s="165">
        <v>0</v>
      </c>
      <c r="P60" s="165">
        <v>0</v>
      </c>
      <c r="Q60" s="165">
        <v>0</v>
      </c>
      <c r="R60" s="165">
        <v>0</v>
      </c>
      <c r="S60" s="165">
        <v>0</v>
      </c>
      <c r="T60" s="164">
        <f t="shared" si="18"/>
        <v>473</v>
      </c>
      <c r="U60" s="165">
        <v>0</v>
      </c>
      <c r="V60" s="165">
        <v>473</v>
      </c>
      <c r="W60" s="165">
        <v>0</v>
      </c>
      <c r="X60" s="164">
        <f t="shared" si="19"/>
        <v>57</v>
      </c>
      <c r="Y60" s="165">
        <v>0</v>
      </c>
      <c r="Z60" s="165">
        <v>57</v>
      </c>
      <c r="AA60" s="54">
        <v>613</v>
      </c>
      <c r="AB60" s="60">
        <v>373</v>
      </c>
      <c r="AC60" s="54">
        <v>624</v>
      </c>
      <c r="AD60" s="51">
        <f>B60-C60+T60-AA60+'03.GQKN'!AA59+'04.GQTC'!AC59</f>
        <v>241</v>
      </c>
      <c r="AE60" s="76">
        <f t="shared" si="2"/>
        <v>0</v>
      </c>
      <c r="AF60" s="83">
        <v>241</v>
      </c>
      <c r="AG60" s="79">
        <f t="shared" si="3"/>
        <v>0</v>
      </c>
    </row>
    <row r="61" spans="1:33" ht="12.75" hidden="1" customHeight="1" x14ac:dyDescent="0.2">
      <c r="A61" s="53" t="s">
        <v>156</v>
      </c>
      <c r="B61" s="164">
        <f t="shared" si="0"/>
        <v>528</v>
      </c>
      <c r="C61" s="165">
        <v>292</v>
      </c>
      <c r="D61" s="164">
        <f t="shared" si="14"/>
        <v>292</v>
      </c>
      <c r="E61" s="164">
        <f t="shared" si="15"/>
        <v>276</v>
      </c>
      <c r="F61" s="165">
        <v>276</v>
      </c>
      <c r="G61" s="164">
        <f t="shared" si="16"/>
        <v>8</v>
      </c>
      <c r="H61" s="165">
        <v>8</v>
      </c>
      <c r="I61" s="165">
        <v>0</v>
      </c>
      <c r="J61" s="165">
        <v>8</v>
      </c>
      <c r="K61" s="165">
        <v>0</v>
      </c>
      <c r="L61" s="165">
        <v>0</v>
      </c>
      <c r="M61" s="164">
        <f t="shared" si="17"/>
        <v>0</v>
      </c>
      <c r="N61" s="165">
        <v>0</v>
      </c>
      <c r="O61" s="165">
        <v>0</v>
      </c>
      <c r="P61" s="165">
        <v>0</v>
      </c>
      <c r="Q61" s="165">
        <v>0</v>
      </c>
      <c r="R61" s="165">
        <v>0</v>
      </c>
      <c r="S61" s="165">
        <v>0</v>
      </c>
      <c r="T61" s="164">
        <f t="shared" si="18"/>
        <v>268</v>
      </c>
      <c r="U61" s="165">
        <v>1</v>
      </c>
      <c r="V61" s="165">
        <v>265</v>
      </c>
      <c r="W61" s="165">
        <v>2</v>
      </c>
      <c r="X61" s="164">
        <f t="shared" si="19"/>
        <v>16</v>
      </c>
      <c r="Y61" s="165">
        <v>0</v>
      </c>
      <c r="Z61" s="165">
        <v>16</v>
      </c>
      <c r="AA61" s="54">
        <v>319</v>
      </c>
      <c r="AB61" s="60">
        <v>236</v>
      </c>
      <c r="AC61" s="54">
        <v>292</v>
      </c>
      <c r="AD61" s="51">
        <f>B61-C61+T61-AA61+'03.GQKN'!AA60+'04.GQTC'!AC60</f>
        <v>185</v>
      </c>
      <c r="AE61" s="76">
        <f t="shared" si="2"/>
        <v>0</v>
      </c>
      <c r="AF61" s="83">
        <v>185</v>
      </c>
      <c r="AG61" s="79">
        <f t="shared" si="3"/>
        <v>0</v>
      </c>
    </row>
    <row r="62" spans="1:33" ht="12.75" hidden="1" customHeight="1" x14ac:dyDescent="0.2">
      <c r="A62" s="53" t="s">
        <v>157</v>
      </c>
      <c r="B62" s="164">
        <f t="shared" si="0"/>
        <v>495</v>
      </c>
      <c r="C62" s="176">
        <v>283</v>
      </c>
      <c r="D62" s="164">
        <f t="shared" si="14"/>
        <v>283</v>
      </c>
      <c r="E62" s="164">
        <f t="shared" si="15"/>
        <v>241</v>
      </c>
      <c r="F62" s="165">
        <v>241</v>
      </c>
      <c r="G62" s="164">
        <f t="shared" si="16"/>
        <v>18</v>
      </c>
      <c r="H62" s="165">
        <v>18</v>
      </c>
      <c r="I62" s="165">
        <v>0</v>
      </c>
      <c r="J62" s="165">
        <v>8</v>
      </c>
      <c r="K62" s="165">
        <v>10</v>
      </c>
      <c r="L62" s="165">
        <v>0</v>
      </c>
      <c r="M62" s="164">
        <f t="shared" si="17"/>
        <v>1</v>
      </c>
      <c r="N62" s="165">
        <v>1</v>
      </c>
      <c r="O62" s="165">
        <v>0</v>
      </c>
      <c r="P62" s="165">
        <v>1</v>
      </c>
      <c r="Q62" s="165">
        <v>0</v>
      </c>
      <c r="R62" s="165">
        <v>0</v>
      </c>
      <c r="S62" s="165">
        <v>0</v>
      </c>
      <c r="T62" s="164">
        <f t="shared" si="18"/>
        <v>222</v>
      </c>
      <c r="U62" s="177">
        <v>15</v>
      </c>
      <c r="V62" s="177">
        <v>150</v>
      </c>
      <c r="W62" s="177">
        <v>57</v>
      </c>
      <c r="X62" s="164">
        <f t="shared" si="19"/>
        <v>42</v>
      </c>
      <c r="Y62" s="165">
        <v>10</v>
      </c>
      <c r="Z62" s="165">
        <v>32</v>
      </c>
      <c r="AA62" s="54">
        <v>262</v>
      </c>
      <c r="AB62" s="60">
        <v>212</v>
      </c>
      <c r="AC62" s="54">
        <v>283</v>
      </c>
      <c r="AD62" s="51">
        <f>B62-C62+T62-AA62+'03.GQKN'!AA61+'04.GQTC'!AC61</f>
        <v>178</v>
      </c>
      <c r="AE62" s="76">
        <f t="shared" si="2"/>
        <v>0</v>
      </c>
      <c r="AF62" s="83">
        <v>178</v>
      </c>
      <c r="AG62" s="79">
        <f t="shared" si="3"/>
        <v>0</v>
      </c>
    </row>
    <row r="63" spans="1:33" ht="12.75" hidden="1" customHeight="1" x14ac:dyDescent="0.2">
      <c r="A63" s="53" t="s">
        <v>158</v>
      </c>
      <c r="B63" s="164">
        <f t="shared" si="0"/>
        <v>477</v>
      </c>
      <c r="C63" s="165">
        <v>477</v>
      </c>
      <c r="D63" s="164">
        <f t="shared" si="14"/>
        <v>477</v>
      </c>
      <c r="E63" s="164">
        <f t="shared" si="15"/>
        <v>477</v>
      </c>
      <c r="F63" s="165">
        <v>477</v>
      </c>
      <c r="G63" s="164">
        <f t="shared" si="16"/>
        <v>44</v>
      </c>
      <c r="H63" s="165">
        <v>44</v>
      </c>
      <c r="I63" s="165">
        <v>0</v>
      </c>
      <c r="J63" s="165">
        <v>5</v>
      </c>
      <c r="K63" s="165">
        <v>37</v>
      </c>
      <c r="L63" s="165">
        <v>2</v>
      </c>
      <c r="M63" s="164">
        <f t="shared" si="17"/>
        <v>0</v>
      </c>
      <c r="N63" s="165">
        <v>0</v>
      </c>
      <c r="O63" s="165">
        <v>0</v>
      </c>
      <c r="P63" s="165">
        <v>0</v>
      </c>
      <c r="Q63" s="165">
        <v>0</v>
      </c>
      <c r="R63" s="165">
        <v>0</v>
      </c>
      <c r="S63" s="165">
        <v>0</v>
      </c>
      <c r="T63" s="164">
        <f t="shared" si="18"/>
        <v>433</v>
      </c>
      <c r="U63" s="165">
        <v>291</v>
      </c>
      <c r="V63" s="165">
        <v>98</v>
      </c>
      <c r="W63" s="165">
        <v>44</v>
      </c>
      <c r="X63" s="164">
        <f t="shared" si="19"/>
        <v>0</v>
      </c>
      <c r="Y63" s="165">
        <v>0</v>
      </c>
      <c r="Z63" s="165">
        <v>0</v>
      </c>
      <c r="AA63" s="54">
        <v>260</v>
      </c>
      <c r="AB63" s="60"/>
      <c r="AC63" s="54">
        <v>477</v>
      </c>
      <c r="AD63" s="51">
        <f>B63-C63+T63-AA63+'03.GQKN'!AA62+'04.GQTC'!AC62</f>
        <v>202</v>
      </c>
      <c r="AE63" s="76">
        <f t="shared" si="2"/>
        <v>0</v>
      </c>
      <c r="AF63" s="83">
        <v>202</v>
      </c>
      <c r="AG63" s="79">
        <f t="shared" si="3"/>
        <v>0</v>
      </c>
    </row>
    <row r="64" spans="1:33" ht="12.75" hidden="1" customHeight="1" x14ac:dyDescent="0.2">
      <c r="A64" s="53" t="s">
        <v>159</v>
      </c>
      <c r="B64" s="164">
        <f t="shared" si="0"/>
        <v>233</v>
      </c>
      <c r="C64" s="165">
        <v>201</v>
      </c>
      <c r="D64" s="164">
        <f t="shared" si="14"/>
        <v>201</v>
      </c>
      <c r="E64" s="164">
        <f t="shared" si="15"/>
        <v>201</v>
      </c>
      <c r="F64" s="165">
        <v>201</v>
      </c>
      <c r="G64" s="164">
        <f t="shared" si="16"/>
        <v>10</v>
      </c>
      <c r="H64" s="165">
        <v>10</v>
      </c>
      <c r="I64" s="165">
        <v>0</v>
      </c>
      <c r="J64" s="165">
        <v>10</v>
      </c>
      <c r="K64" s="165">
        <v>0</v>
      </c>
      <c r="L64" s="165">
        <v>0</v>
      </c>
      <c r="M64" s="164">
        <f t="shared" si="17"/>
        <v>1</v>
      </c>
      <c r="N64" s="178">
        <v>1</v>
      </c>
      <c r="O64" s="178">
        <v>0</v>
      </c>
      <c r="P64" s="178">
        <v>0</v>
      </c>
      <c r="Q64" s="178">
        <v>0</v>
      </c>
      <c r="R64" s="178">
        <v>0</v>
      </c>
      <c r="S64" s="178">
        <v>1</v>
      </c>
      <c r="T64" s="164">
        <f t="shared" si="18"/>
        <v>190</v>
      </c>
      <c r="U64" s="165">
        <v>0</v>
      </c>
      <c r="V64" s="165">
        <v>190</v>
      </c>
      <c r="W64" s="165">
        <v>0</v>
      </c>
      <c r="X64" s="164">
        <f t="shared" si="19"/>
        <v>0</v>
      </c>
      <c r="Y64" s="165">
        <v>0</v>
      </c>
      <c r="Z64" s="165">
        <v>0</v>
      </c>
      <c r="AA64" s="54">
        <v>31</v>
      </c>
      <c r="AB64" s="60"/>
      <c r="AC64" s="54">
        <v>233</v>
      </c>
      <c r="AD64" s="51">
        <f>B64-C64+T64-AA64+'03.GQKN'!AA63+'04.GQTC'!AC63</f>
        <v>199</v>
      </c>
      <c r="AE64" s="76">
        <f t="shared" si="2"/>
        <v>0</v>
      </c>
      <c r="AF64" s="83">
        <v>199</v>
      </c>
      <c r="AG64" s="79">
        <f t="shared" si="3"/>
        <v>0</v>
      </c>
    </row>
    <row r="65" spans="1:33" ht="12.75" hidden="1" customHeight="1" x14ac:dyDescent="0.2">
      <c r="A65" s="53" t="s">
        <v>160</v>
      </c>
      <c r="B65" s="164">
        <f t="shared" si="0"/>
        <v>332</v>
      </c>
      <c r="C65" s="165">
        <v>332</v>
      </c>
      <c r="D65" s="164">
        <f t="shared" si="14"/>
        <v>332</v>
      </c>
      <c r="E65" s="164">
        <f t="shared" si="15"/>
        <v>232</v>
      </c>
      <c r="F65" s="165">
        <v>232</v>
      </c>
      <c r="G65" s="164">
        <f t="shared" si="16"/>
        <v>18</v>
      </c>
      <c r="H65" s="165">
        <v>18</v>
      </c>
      <c r="I65" s="165">
        <v>0</v>
      </c>
      <c r="J65" s="165">
        <v>18</v>
      </c>
      <c r="K65" s="165">
        <v>0</v>
      </c>
      <c r="L65" s="165">
        <v>0</v>
      </c>
      <c r="M65" s="164">
        <f t="shared" si="17"/>
        <v>2</v>
      </c>
      <c r="N65" s="165">
        <v>2</v>
      </c>
      <c r="O65" s="165">
        <v>0</v>
      </c>
      <c r="P65" s="165">
        <v>2</v>
      </c>
      <c r="Q65" s="165">
        <v>0</v>
      </c>
      <c r="R65" s="165">
        <v>0</v>
      </c>
      <c r="S65" s="165">
        <v>0</v>
      </c>
      <c r="T65" s="164">
        <f t="shared" si="18"/>
        <v>212</v>
      </c>
      <c r="U65" s="165">
        <v>0</v>
      </c>
      <c r="V65" s="165">
        <v>134</v>
      </c>
      <c r="W65" s="165">
        <v>78</v>
      </c>
      <c r="X65" s="164">
        <f t="shared" si="19"/>
        <v>100</v>
      </c>
      <c r="Y65" s="165">
        <v>29</v>
      </c>
      <c r="Z65" s="165">
        <v>71</v>
      </c>
      <c r="AA65" s="54">
        <v>150</v>
      </c>
      <c r="AB65" s="60">
        <v>12</v>
      </c>
      <c r="AC65" s="54">
        <v>320</v>
      </c>
      <c r="AD65" s="51">
        <f>B65-C65+T65-AA65+'03.GQKN'!AA64+'04.GQTC'!AC64</f>
        <v>71</v>
      </c>
      <c r="AE65" s="76">
        <f t="shared" si="2"/>
        <v>0</v>
      </c>
      <c r="AF65" s="83">
        <v>71</v>
      </c>
      <c r="AG65" s="79">
        <f t="shared" si="3"/>
        <v>0</v>
      </c>
    </row>
    <row r="66" spans="1:33" ht="12.75" hidden="1" customHeight="1" x14ac:dyDescent="0.2">
      <c r="A66" s="53" t="s">
        <v>161</v>
      </c>
      <c r="B66" s="164">
        <f t="shared" si="0"/>
        <v>179</v>
      </c>
      <c r="C66" s="165">
        <v>179</v>
      </c>
      <c r="D66" s="164">
        <f t="shared" si="14"/>
        <v>179</v>
      </c>
      <c r="E66" s="164">
        <f t="shared" si="15"/>
        <v>179</v>
      </c>
      <c r="F66" s="165">
        <v>179</v>
      </c>
      <c r="G66" s="164">
        <f t="shared" si="16"/>
        <v>14</v>
      </c>
      <c r="H66" s="165">
        <v>14</v>
      </c>
      <c r="I66" s="165">
        <v>0</v>
      </c>
      <c r="J66" s="165">
        <v>14</v>
      </c>
      <c r="K66" s="165">
        <v>0</v>
      </c>
      <c r="L66" s="165">
        <v>0</v>
      </c>
      <c r="M66" s="164">
        <f t="shared" si="17"/>
        <v>14</v>
      </c>
      <c r="N66" s="165">
        <v>14</v>
      </c>
      <c r="O66" s="165">
        <v>0</v>
      </c>
      <c r="P66" s="165">
        <v>14</v>
      </c>
      <c r="Q66" s="165">
        <v>0</v>
      </c>
      <c r="R66" s="165">
        <v>0</v>
      </c>
      <c r="S66" s="165">
        <v>0</v>
      </c>
      <c r="T66" s="164">
        <f t="shared" si="18"/>
        <v>151</v>
      </c>
      <c r="U66" s="165">
        <v>15</v>
      </c>
      <c r="V66" s="165">
        <v>130</v>
      </c>
      <c r="W66" s="165">
        <v>6</v>
      </c>
      <c r="X66" s="164">
        <f t="shared" si="19"/>
        <v>0</v>
      </c>
      <c r="Y66" s="165">
        <v>0</v>
      </c>
      <c r="Z66" s="165">
        <v>0</v>
      </c>
      <c r="AA66" s="54">
        <v>111</v>
      </c>
      <c r="AB66" s="60">
        <v>51</v>
      </c>
      <c r="AC66" s="54">
        <v>128</v>
      </c>
      <c r="AD66" s="51">
        <f>B66-C66+T66-AA66+'03.GQKN'!AA65+'04.GQTC'!AC65</f>
        <v>42</v>
      </c>
      <c r="AE66" s="76">
        <f t="shared" si="2"/>
        <v>0</v>
      </c>
      <c r="AF66" s="84">
        <v>42</v>
      </c>
      <c r="AG66" s="79">
        <f t="shared" si="3"/>
        <v>0</v>
      </c>
    </row>
    <row r="67" spans="1:33" ht="12.75" hidden="1" customHeight="1" x14ac:dyDescent="0.2">
      <c r="A67" s="53" t="s">
        <v>162</v>
      </c>
      <c r="B67" s="164">
        <f t="shared" si="0"/>
        <v>333</v>
      </c>
      <c r="C67" s="165">
        <v>333</v>
      </c>
      <c r="D67" s="164">
        <f t="shared" si="14"/>
        <v>333</v>
      </c>
      <c r="E67" s="164">
        <f t="shared" si="15"/>
        <v>296</v>
      </c>
      <c r="F67" s="165">
        <v>296</v>
      </c>
      <c r="G67" s="164">
        <f t="shared" si="16"/>
        <v>14</v>
      </c>
      <c r="H67" s="165">
        <v>14</v>
      </c>
      <c r="I67" s="165">
        <v>0</v>
      </c>
      <c r="J67" s="165">
        <v>14</v>
      </c>
      <c r="K67" s="165">
        <v>0</v>
      </c>
      <c r="L67" s="165">
        <v>0</v>
      </c>
      <c r="M67" s="164">
        <f t="shared" si="17"/>
        <v>1</v>
      </c>
      <c r="N67" s="165">
        <v>1</v>
      </c>
      <c r="O67" s="165">
        <v>0</v>
      </c>
      <c r="P67" s="165">
        <v>0</v>
      </c>
      <c r="Q67" s="165">
        <v>0</v>
      </c>
      <c r="R67" s="165">
        <v>0</v>
      </c>
      <c r="S67" s="165">
        <v>1</v>
      </c>
      <c r="T67" s="164">
        <f t="shared" si="18"/>
        <v>281</v>
      </c>
      <c r="U67" s="165">
        <v>0</v>
      </c>
      <c r="V67" s="165">
        <v>281</v>
      </c>
      <c r="W67" s="165">
        <v>0</v>
      </c>
      <c r="X67" s="164">
        <f t="shared" si="19"/>
        <v>37</v>
      </c>
      <c r="Y67" s="165">
        <v>37</v>
      </c>
      <c r="Z67" s="165">
        <v>0</v>
      </c>
      <c r="AA67" s="54">
        <v>221</v>
      </c>
      <c r="AB67" s="60">
        <v>23</v>
      </c>
      <c r="AC67" s="62">
        <v>310</v>
      </c>
      <c r="AD67" s="51">
        <f>B67-C67+T67-AA67+'03.GQKN'!AA66+'04.GQTC'!AC66</f>
        <v>68</v>
      </c>
      <c r="AE67" s="76">
        <f t="shared" si="2"/>
        <v>0</v>
      </c>
      <c r="AF67" s="83">
        <v>68</v>
      </c>
      <c r="AG67" s="79">
        <f t="shared" si="3"/>
        <v>0</v>
      </c>
    </row>
    <row r="68" spans="1:33" ht="12.75" hidden="1" customHeight="1" x14ac:dyDescent="0.2">
      <c r="A68" s="53" t="s">
        <v>163</v>
      </c>
      <c r="B68" s="164">
        <f t="shared" si="0"/>
        <v>226</v>
      </c>
      <c r="C68" s="165">
        <v>226</v>
      </c>
      <c r="D68" s="164">
        <f t="shared" si="14"/>
        <v>226</v>
      </c>
      <c r="E68" s="164">
        <f t="shared" si="15"/>
        <v>215</v>
      </c>
      <c r="F68" s="165">
        <v>215</v>
      </c>
      <c r="G68" s="164">
        <f t="shared" si="16"/>
        <v>31</v>
      </c>
      <c r="H68" s="165">
        <v>31</v>
      </c>
      <c r="I68" s="165">
        <v>0</v>
      </c>
      <c r="J68" s="165">
        <v>28</v>
      </c>
      <c r="K68" s="165">
        <v>0</v>
      </c>
      <c r="L68" s="165">
        <v>3</v>
      </c>
      <c r="M68" s="164">
        <f t="shared" si="17"/>
        <v>1</v>
      </c>
      <c r="N68" s="165">
        <v>1</v>
      </c>
      <c r="O68" s="165">
        <v>0</v>
      </c>
      <c r="P68" s="165">
        <v>0</v>
      </c>
      <c r="Q68" s="165">
        <v>0</v>
      </c>
      <c r="R68" s="165">
        <v>0</v>
      </c>
      <c r="S68" s="165">
        <v>1</v>
      </c>
      <c r="T68" s="164">
        <f t="shared" si="18"/>
        <v>183</v>
      </c>
      <c r="U68" s="165">
        <v>0</v>
      </c>
      <c r="V68" s="165">
        <v>102</v>
      </c>
      <c r="W68" s="165">
        <v>81</v>
      </c>
      <c r="X68" s="164">
        <f t="shared" si="19"/>
        <v>11</v>
      </c>
      <c r="Y68" s="165">
        <v>1</v>
      </c>
      <c r="Z68" s="165">
        <v>10</v>
      </c>
      <c r="AA68" s="54">
        <v>174</v>
      </c>
      <c r="AB68" s="60">
        <v>7</v>
      </c>
      <c r="AC68" s="54">
        <v>219</v>
      </c>
      <c r="AD68" s="51">
        <f>B68-C68+T68-AA68+'03.GQKN'!AA67+'04.GQTC'!AC67</f>
        <v>9</v>
      </c>
      <c r="AE68" s="76">
        <f t="shared" si="2"/>
        <v>0</v>
      </c>
      <c r="AF68" s="83">
        <v>9</v>
      </c>
      <c r="AG68" s="79">
        <f t="shared" si="3"/>
        <v>0</v>
      </c>
    </row>
    <row r="69" spans="1:33" ht="12.75" hidden="1" customHeight="1" x14ac:dyDescent="0.2">
      <c r="A69" s="56" t="s">
        <v>164</v>
      </c>
      <c r="B69" s="166">
        <f t="shared" si="0"/>
        <v>45</v>
      </c>
      <c r="C69" s="168">
        <v>45</v>
      </c>
      <c r="D69" s="166">
        <f t="shared" si="14"/>
        <v>45</v>
      </c>
      <c r="E69" s="166">
        <f t="shared" si="15"/>
        <v>45</v>
      </c>
      <c r="F69" s="168">
        <v>45</v>
      </c>
      <c r="G69" s="166">
        <f t="shared" si="16"/>
        <v>0</v>
      </c>
      <c r="H69" s="168">
        <v>0</v>
      </c>
      <c r="I69" s="168">
        <v>0</v>
      </c>
      <c r="J69" s="168">
        <v>0</v>
      </c>
      <c r="K69" s="168">
        <v>0</v>
      </c>
      <c r="L69" s="168">
        <v>0</v>
      </c>
      <c r="M69" s="166">
        <f t="shared" si="17"/>
        <v>1</v>
      </c>
      <c r="N69" s="168">
        <v>1</v>
      </c>
      <c r="O69" s="168">
        <v>0</v>
      </c>
      <c r="P69" s="168">
        <v>1</v>
      </c>
      <c r="Q69" s="168">
        <v>0</v>
      </c>
      <c r="R69" s="168">
        <v>0</v>
      </c>
      <c r="S69" s="168">
        <v>0</v>
      </c>
      <c r="T69" s="166">
        <f t="shared" si="18"/>
        <v>44</v>
      </c>
      <c r="U69" s="168">
        <v>0</v>
      </c>
      <c r="V69" s="168">
        <v>26</v>
      </c>
      <c r="W69" s="168">
        <v>18</v>
      </c>
      <c r="X69" s="166">
        <f t="shared" si="19"/>
        <v>0</v>
      </c>
      <c r="Y69" s="168">
        <v>0</v>
      </c>
      <c r="Z69" s="168">
        <v>0</v>
      </c>
      <c r="AA69" s="58">
        <v>41</v>
      </c>
      <c r="AB69" s="80">
        <v>0</v>
      </c>
      <c r="AC69" s="58">
        <v>45</v>
      </c>
      <c r="AD69" s="57">
        <f>B69-C69+T69-AA69+'03.GQKN'!AA68+'04.GQTC'!AC68</f>
        <v>3</v>
      </c>
      <c r="AE69" s="76">
        <f t="shared" si="2"/>
        <v>0</v>
      </c>
      <c r="AF69" s="84">
        <v>3</v>
      </c>
      <c r="AG69" s="79">
        <f t="shared" si="3"/>
        <v>0</v>
      </c>
    </row>
    <row r="70" spans="1:33" ht="12.75" hidden="1" customHeight="1" x14ac:dyDescent="0.2">
      <c r="A70" s="53" t="s">
        <v>165</v>
      </c>
      <c r="B70" s="164">
        <f t="shared" si="0"/>
        <v>32</v>
      </c>
      <c r="C70" s="165">
        <v>32</v>
      </c>
      <c r="D70" s="164">
        <f t="shared" si="14"/>
        <v>32</v>
      </c>
      <c r="E70" s="164">
        <f t="shared" si="15"/>
        <v>32</v>
      </c>
      <c r="F70" s="165">
        <v>32</v>
      </c>
      <c r="G70" s="164">
        <f t="shared" si="16"/>
        <v>0</v>
      </c>
      <c r="H70" s="165">
        <v>0</v>
      </c>
      <c r="I70" s="165">
        <v>0</v>
      </c>
      <c r="J70" s="165">
        <v>0</v>
      </c>
      <c r="K70" s="165">
        <v>0</v>
      </c>
      <c r="L70" s="165">
        <v>0</v>
      </c>
      <c r="M70" s="164">
        <f t="shared" si="17"/>
        <v>0</v>
      </c>
      <c r="N70" s="165">
        <v>0</v>
      </c>
      <c r="O70" s="165">
        <v>0</v>
      </c>
      <c r="P70" s="165">
        <v>0</v>
      </c>
      <c r="Q70" s="165">
        <v>0</v>
      </c>
      <c r="R70" s="165">
        <v>0</v>
      </c>
      <c r="S70" s="165">
        <v>0</v>
      </c>
      <c r="T70" s="164">
        <f t="shared" si="18"/>
        <v>32</v>
      </c>
      <c r="U70" s="165">
        <v>0</v>
      </c>
      <c r="V70" s="165">
        <v>27</v>
      </c>
      <c r="W70" s="165">
        <v>5</v>
      </c>
      <c r="X70" s="164">
        <f t="shared" si="19"/>
        <v>0</v>
      </c>
      <c r="Y70" s="165">
        <v>0</v>
      </c>
      <c r="Z70" s="165">
        <v>0</v>
      </c>
      <c r="AA70" s="54">
        <v>32</v>
      </c>
      <c r="AB70" s="60">
        <v>0</v>
      </c>
      <c r="AC70" s="54">
        <v>32</v>
      </c>
      <c r="AD70" s="51">
        <f>B70-C70+T70-AA70+'03.GQKN'!AA69+'04.GQTC'!AC69</f>
        <v>0</v>
      </c>
      <c r="AE70" s="76">
        <f t="shared" si="2"/>
        <v>0</v>
      </c>
      <c r="AF70" s="83">
        <v>0</v>
      </c>
      <c r="AG70" s="79">
        <f t="shared" si="3"/>
        <v>0</v>
      </c>
    </row>
    <row r="71" spans="1:33" ht="12.75" hidden="1" customHeight="1" x14ac:dyDescent="0.2">
      <c r="A71" s="53" t="s">
        <v>166</v>
      </c>
      <c r="B71" s="164">
        <f t="shared" si="0"/>
        <v>12</v>
      </c>
      <c r="C71" s="165">
        <v>12</v>
      </c>
      <c r="D71" s="164">
        <f t="shared" si="14"/>
        <v>12</v>
      </c>
      <c r="E71" s="164">
        <f t="shared" si="15"/>
        <v>12</v>
      </c>
      <c r="F71" s="165">
        <v>12</v>
      </c>
      <c r="G71" s="164">
        <f t="shared" si="16"/>
        <v>0</v>
      </c>
      <c r="H71" s="165">
        <v>0</v>
      </c>
      <c r="I71" s="165">
        <v>0</v>
      </c>
      <c r="J71" s="165">
        <v>0</v>
      </c>
      <c r="K71" s="165">
        <v>0</v>
      </c>
      <c r="L71" s="165">
        <v>0</v>
      </c>
      <c r="M71" s="164">
        <f t="shared" si="17"/>
        <v>0</v>
      </c>
      <c r="N71" s="165">
        <v>0</v>
      </c>
      <c r="O71" s="165">
        <v>0</v>
      </c>
      <c r="P71" s="165">
        <v>0</v>
      </c>
      <c r="Q71" s="165">
        <v>0</v>
      </c>
      <c r="R71" s="165">
        <v>0</v>
      </c>
      <c r="S71" s="165">
        <v>0</v>
      </c>
      <c r="T71" s="164">
        <f t="shared" si="18"/>
        <v>12</v>
      </c>
      <c r="U71" s="165">
        <v>0</v>
      </c>
      <c r="V71" s="165">
        <v>12</v>
      </c>
      <c r="W71" s="165">
        <v>0</v>
      </c>
      <c r="X71" s="164">
        <f t="shared" si="19"/>
        <v>0</v>
      </c>
      <c r="Y71" s="165">
        <v>0</v>
      </c>
      <c r="Z71" s="165">
        <v>0</v>
      </c>
      <c r="AA71" s="54">
        <v>12</v>
      </c>
      <c r="AB71" s="60">
        <v>0</v>
      </c>
      <c r="AC71" s="54">
        <v>12</v>
      </c>
      <c r="AD71" s="51">
        <f>B71-C71+T71-AA71+'03.GQKN'!AA70+'04.GQTC'!AC70</f>
        <v>0</v>
      </c>
      <c r="AE71" s="76">
        <f t="shared" si="2"/>
        <v>0</v>
      </c>
      <c r="AF71" s="83">
        <v>0</v>
      </c>
      <c r="AG71" s="79">
        <f t="shared" si="3"/>
        <v>0</v>
      </c>
    </row>
    <row r="72" spans="1:33" ht="12.75" hidden="1" customHeight="1" x14ac:dyDescent="0.2">
      <c r="A72" s="53" t="s">
        <v>167</v>
      </c>
      <c r="B72" s="164">
        <f t="shared" si="0"/>
        <v>59</v>
      </c>
      <c r="C72" s="165">
        <v>59</v>
      </c>
      <c r="D72" s="164">
        <f t="shared" si="14"/>
        <v>59</v>
      </c>
      <c r="E72" s="164">
        <f t="shared" si="15"/>
        <v>56</v>
      </c>
      <c r="F72" s="165">
        <v>56</v>
      </c>
      <c r="G72" s="164">
        <f t="shared" si="16"/>
        <v>3</v>
      </c>
      <c r="H72" s="165">
        <v>3</v>
      </c>
      <c r="I72" s="165">
        <v>0</v>
      </c>
      <c r="J72" s="165">
        <v>0</v>
      </c>
      <c r="K72" s="165">
        <v>1</v>
      </c>
      <c r="L72" s="165">
        <v>2</v>
      </c>
      <c r="M72" s="164">
        <f t="shared" si="17"/>
        <v>0</v>
      </c>
      <c r="N72" s="165">
        <v>0</v>
      </c>
      <c r="O72" s="165">
        <v>0</v>
      </c>
      <c r="P72" s="165">
        <v>0</v>
      </c>
      <c r="Q72" s="165">
        <v>0</v>
      </c>
      <c r="R72" s="165">
        <v>0</v>
      </c>
      <c r="S72" s="165">
        <v>0</v>
      </c>
      <c r="T72" s="164">
        <f t="shared" si="18"/>
        <v>53</v>
      </c>
      <c r="U72" s="165">
        <v>3</v>
      </c>
      <c r="V72" s="165">
        <v>43</v>
      </c>
      <c r="W72" s="165">
        <v>7</v>
      </c>
      <c r="X72" s="164">
        <f t="shared" si="19"/>
        <v>3</v>
      </c>
      <c r="Y72" s="165">
        <v>3</v>
      </c>
      <c r="Z72" s="165">
        <v>0</v>
      </c>
      <c r="AA72" s="54">
        <v>45</v>
      </c>
      <c r="AB72" s="60">
        <v>3</v>
      </c>
      <c r="AC72" s="54">
        <v>56</v>
      </c>
      <c r="AD72" s="51">
        <f>B72-C72+T72-AA72+'03.GQKN'!AA71+'04.GQTC'!AC71</f>
        <v>8</v>
      </c>
      <c r="AE72" s="76">
        <f t="shared" si="2"/>
        <v>0</v>
      </c>
      <c r="AF72" s="83">
        <v>8</v>
      </c>
      <c r="AG72" s="79">
        <f t="shared" si="3"/>
        <v>0</v>
      </c>
    </row>
    <row r="73" spans="1:33" ht="12.75" hidden="1" customHeight="1" x14ac:dyDescent="0.2">
      <c r="A73" s="53" t="s">
        <v>168</v>
      </c>
      <c r="B73" s="164">
        <f t="shared" si="0"/>
        <v>89</v>
      </c>
      <c r="C73" s="165">
        <v>41</v>
      </c>
      <c r="D73" s="164">
        <f t="shared" si="14"/>
        <v>41</v>
      </c>
      <c r="E73" s="164">
        <f t="shared" si="15"/>
        <v>41</v>
      </c>
      <c r="F73" s="165">
        <v>41</v>
      </c>
      <c r="G73" s="164">
        <f t="shared" si="16"/>
        <v>0</v>
      </c>
      <c r="H73" s="165">
        <v>0</v>
      </c>
      <c r="I73" s="165">
        <v>0</v>
      </c>
      <c r="J73" s="165">
        <v>0</v>
      </c>
      <c r="K73" s="165">
        <v>0</v>
      </c>
      <c r="L73" s="165">
        <v>0</v>
      </c>
      <c r="M73" s="164">
        <f t="shared" si="17"/>
        <v>0</v>
      </c>
      <c r="N73" s="165">
        <v>0</v>
      </c>
      <c r="O73" s="165">
        <v>0</v>
      </c>
      <c r="P73" s="165">
        <v>0</v>
      </c>
      <c r="Q73" s="165">
        <v>0</v>
      </c>
      <c r="R73" s="165">
        <v>0</v>
      </c>
      <c r="S73" s="165">
        <v>0</v>
      </c>
      <c r="T73" s="164">
        <f t="shared" si="18"/>
        <v>41</v>
      </c>
      <c r="U73" s="165">
        <v>0</v>
      </c>
      <c r="V73" s="165">
        <v>41</v>
      </c>
      <c r="W73" s="165">
        <v>0</v>
      </c>
      <c r="X73" s="164">
        <f t="shared" si="19"/>
        <v>0</v>
      </c>
      <c r="Y73" s="165">
        <v>0</v>
      </c>
      <c r="Z73" s="165">
        <v>0</v>
      </c>
      <c r="AA73" s="54">
        <v>60</v>
      </c>
      <c r="AB73" s="60">
        <v>46</v>
      </c>
      <c r="AC73" s="54">
        <v>43</v>
      </c>
      <c r="AD73" s="51">
        <f>B73-C73+T73-AA73+'03.GQKN'!AA72+'04.GQTC'!AC72</f>
        <v>29</v>
      </c>
      <c r="AE73" s="76">
        <f t="shared" si="2"/>
        <v>0</v>
      </c>
      <c r="AF73" s="83">
        <v>29</v>
      </c>
      <c r="AG73" s="79">
        <f t="shared" si="3"/>
        <v>0</v>
      </c>
    </row>
    <row r="74" spans="1:33" ht="12.75" hidden="1" customHeight="1" x14ac:dyDescent="0.2">
      <c r="A74" s="53" t="s">
        <v>169</v>
      </c>
      <c r="B74" s="164">
        <f t="shared" si="0"/>
        <v>25</v>
      </c>
      <c r="C74" s="165">
        <v>25</v>
      </c>
      <c r="D74" s="164">
        <f t="shared" si="14"/>
        <v>25</v>
      </c>
      <c r="E74" s="164">
        <f t="shared" si="15"/>
        <v>22</v>
      </c>
      <c r="F74" s="165">
        <v>22</v>
      </c>
      <c r="G74" s="164">
        <f t="shared" si="16"/>
        <v>1</v>
      </c>
      <c r="H74" s="165">
        <v>1</v>
      </c>
      <c r="I74" s="165">
        <v>0</v>
      </c>
      <c r="J74" s="165">
        <v>0</v>
      </c>
      <c r="K74" s="165">
        <v>0</v>
      </c>
      <c r="L74" s="165">
        <v>1</v>
      </c>
      <c r="M74" s="164">
        <f t="shared" si="17"/>
        <v>0</v>
      </c>
      <c r="N74" s="165">
        <v>0</v>
      </c>
      <c r="O74" s="165">
        <v>0</v>
      </c>
      <c r="P74" s="165">
        <v>0</v>
      </c>
      <c r="Q74" s="165">
        <v>0</v>
      </c>
      <c r="R74" s="165">
        <v>0</v>
      </c>
      <c r="S74" s="165">
        <v>0</v>
      </c>
      <c r="T74" s="164">
        <f t="shared" si="18"/>
        <v>21</v>
      </c>
      <c r="U74" s="165">
        <v>0</v>
      </c>
      <c r="V74" s="165">
        <v>11</v>
      </c>
      <c r="W74" s="165">
        <v>10</v>
      </c>
      <c r="X74" s="164">
        <f t="shared" si="19"/>
        <v>3</v>
      </c>
      <c r="Y74" s="165">
        <v>3</v>
      </c>
      <c r="Z74" s="165">
        <v>0</v>
      </c>
      <c r="AA74" s="54">
        <v>16</v>
      </c>
      <c r="AB74" s="60">
        <v>4</v>
      </c>
      <c r="AC74" s="54">
        <v>21</v>
      </c>
      <c r="AD74" s="51">
        <f>B74-C74+T74-AA74+'03.GQKN'!AA73+'04.GQTC'!AC73</f>
        <v>5</v>
      </c>
      <c r="AE74" s="76">
        <f t="shared" si="2"/>
        <v>0</v>
      </c>
      <c r="AF74" s="83">
        <v>5</v>
      </c>
      <c r="AG74" s="79">
        <f t="shared" si="3"/>
        <v>0</v>
      </c>
    </row>
    <row r="75" spans="1:33" ht="12.75" hidden="1" customHeight="1" x14ac:dyDescent="0.2">
      <c r="A75" s="53" t="s">
        <v>170</v>
      </c>
      <c r="B75" s="164">
        <f t="shared" si="0"/>
        <v>20</v>
      </c>
      <c r="C75" s="165">
        <v>20</v>
      </c>
      <c r="D75" s="164">
        <f t="shared" si="14"/>
        <v>20</v>
      </c>
      <c r="E75" s="164">
        <f t="shared" si="15"/>
        <v>20</v>
      </c>
      <c r="F75" s="165">
        <v>20</v>
      </c>
      <c r="G75" s="164">
        <f t="shared" si="16"/>
        <v>0</v>
      </c>
      <c r="H75" s="165">
        <v>0</v>
      </c>
      <c r="I75" s="165">
        <v>0</v>
      </c>
      <c r="J75" s="165">
        <v>0</v>
      </c>
      <c r="K75" s="165">
        <v>0</v>
      </c>
      <c r="L75" s="165">
        <v>0</v>
      </c>
      <c r="M75" s="164">
        <f t="shared" si="17"/>
        <v>0</v>
      </c>
      <c r="N75" s="165">
        <v>0</v>
      </c>
      <c r="O75" s="165">
        <v>0</v>
      </c>
      <c r="P75" s="165">
        <v>0</v>
      </c>
      <c r="Q75" s="165">
        <v>0</v>
      </c>
      <c r="R75" s="165">
        <v>0</v>
      </c>
      <c r="S75" s="165">
        <v>0</v>
      </c>
      <c r="T75" s="164">
        <f t="shared" si="18"/>
        <v>20</v>
      </c>
      <c r="U75" s="165">
        <v>0</v>
      </c>
      <c r="V75" s="165">
        <v>18</v>
      </c>
      <c r="W75" s="165">
        <v>2</v>
      </c>
      <c r="X75" s="164">
        <f t="shared" si="19"/>
        <v>0</v>
      </c>
      <c r="Y75" s="165">
        <v>0</v>
      </c>
      <c r="Z75" s="165">
        <v>0</v>
      </c>
      <c r="AA75" s="54">
        <v>0</v>
      </c>
      <c r="AB75" s="60">
        <v>0</v>
      </c>
      <c r="AC75" s="54">
        <v>20</v>
      </c>
      <c r="AD75" s="51">
        <f>B75-C75+T75-AA75+'03.GQKN'!AA74+'04.GQTC'!AC74</f>
        <v>20</v>
      </c>
      <c r="AE75" s="76">
        <f t="shared" si="2"/>
        <v>0</v>
      </c>
      <c r="AF75" s="83">
        <v>20</v>
      </c>
      <c r="AG75" s="79">
        <f t="shared" si="3"/>
        <v>0</v>
      </c>
    </row>
    <row r="76" spans="1:33" ht="12.75" hidden="1" customHeight="1" x14ac:dyDescent="0.2">
      <c r="A76" s="53" t="s">
        <v>171</v>
      </c>
      <c r="B76" s="164">
        <f t="shared" si="0"/>
        <v>124</v>
      </c>
      <c r="C76" s="165">
        <v>124</v>
      </c>
      <c r="D76" s="164">
        <f t="shared" si="14"/>
        <v>124</v>
      </c>
      <c r="E76" s="164">
        <f t="shared" si="15"/>
        <v>124</v>
      </c>
      <c r="F76" s="165">
        <v>124</v>
      </c>
      <c r="G76" s="164">
        <f t="shared" si="16"/>
        <v>0</v>
      </c>
      <c r="H76" s="165">
        <v>0</v>
      </c>
      <c r="I76" s="165">
        <v>0</v>
      </c>
      <c r="J76" s="165">
        <v>0</v>
      </c>
      <c r="K76" s="165">
        <v>0</v>
      </c>
      <c r="L76" s="165">
        <v>0</v>
      </c>
      <c r="M76" s="164">
        <f t="shared" si="17"/>
        <v>0</v>
      </c>
      <c r="N76" s="165">
        <v>0</v>
      </c>
      <c r="O76" s="165">
        <v>0</v>
      </c>
      <c r="P76" s="165">
        <v>0</v>
      </c>
      <c r="Q76" s="165">
        <v>0</v>
      </c>
      <c r="R76" s="165">
        <v>0</v>
      </c>
      <c r="S76" s="165">
        <v>0</v>
      </c>
      <c r="T76" s="164">
        <f t="shared" si="18"/>
        <v>124</v>
      </c>
      <c r="U76" s="165">
        <v>124</v>
      </c>
      <c r="V76" s="165">
        <v>0</v>
      </c>
      <c r="W76" s="165">
        <v>0</v>
      </c>
      <c r="X76" s="164">
        <f t="shared" si="19"/>
        <v>0</v>
      </c>
      <c r="Y76" s="165">
        <v>0</v>
      </c>
      <c r="Z76" s="165">
        <v>0</v>
      </c>
      <c r="AA76" s="54">
        <v>124</v>
      </c>
      <c r="AB76" s="60"/>
      <c r="AC76" s="54">
        <v>124</v>
      </c>
      <c r="AD76" s="51">
        <f>B76-C76+T76-AA76+'03.GQKN'!AA75+'04.GQTC'!AC75</f>
        <v>0</v>
      </c>
      <c r="AE76" s="76">
        <f t="shared" si="2"/>
        <v>0</v>
      </c>
      <c r="AF76" s="83">
        <v>0</v>
      </c>
      <c r="AG76" s="79">
        <f t="shared" si="3"/>
        <v>0</v>
      </c>
    </row>
    <row r="77" spans="1:33" ht="12.75" hidden="1" customHeight="1" x14ac:dyDescent="0.2">
      <c r="A77" s="53" t="s">
        <v>172</v>
      </c>
      <c r="B77" s="164">
        <f t="shared" si="0"/>
        <v>15</v>
      </c>
      <c r="C77" s="165">
        <v>15</v>
      </c>
      <c r="D77" s="164">
        <f t="shared" si="14"/>
        <v>15</v>
      </c>
      <c r="E77" s="164">
        <f t="shared" si="15"/>
        <v>15</v>
      </c>
      <c r="F77" s="165">
        <v>15</v>
      </c>
      <c r="G77" s="164">
        <f t="shared" si="16"/>
        <v>0</v>
      </c>
      <c r="H77" s="165">
        <v>0</v>
      </c>
      <c r="I77" s="165">
        <v>0</v>
      </c>
      <c r="J77" s="165">
        <v>0</v>
      </c>
      <c r="K77" s="165">
        <v>0</v>
      </c>
      <c r="L77" s="165">
        <v>0</v>
      </c>
      <c r="M77" s="164">
        <f t="shared" si="17"/>
        <v>1</v>
      </c>
      <c r="N77" s="165">
        <v>1</v>
      </c>
      <c r="O77" s="165">
        <v>0</v>
      </c>
      <c r="P77" s="165">
        <v>0</v>
      </c>
      <c r="Q77" s="165">
        <v>0</v>
      </c>
      <c r="R77" s="165">
        <v>0</v>
      </c>
      <c r="S77" s="165">
        <v>1</v>
      </c>
      <c r="T77" s="164">
        <f t="shared" si="18"/>
        <v>14</v>
      </c>
      <c r="U77" s="165">
        <v>0</v>
      </c>
      <c r="V77" s="165">
        <v>14</v>
      </c>
      <c r="W77" s="165">
        <v>0</v>
      </c>
      <c r="X77" s="164">
        <f t="shared" si="19"/>
        <v>0</v>
      </c>
      <c r="Y77" s="165">
        <v>0</v>
      </c>
      <c r="Z77" s="165">
        <v>0</v>
      </c>
      <c r="AA77" s="54">
        <v>14</v>
      </c>
      <c r="AB77" s="60"/>
      <c r="AC77" s="54">
        <v>15</v>
      </c>
      <c r="AD77" s="51">
        <f>B77-C77+T77-AA77+'03.GQKN'!AA76+'04.GQTC'!AC76</f>
        <v>0</v>
      </c>
      <c r="AE77" s="76">
        <f t="shared" si="2"/>
        <v>0</v>
      </c>
      <c r="AF77" s="83">
        <v>0</v>
      </c>
      <c r="AG77" s="79">
        <f t="shared" si="3"/>
        <v>0</v>
      </c>
    </row>
    <row r="78" spans="1:33" ht="12.75" hidden="1" customHeight="1" x14ac:dyDescent="0.2">
      <c r="A78" s="53" t="s">
        <v>173</v>
      </c>
      <c r="B78" s="164">
        <f t="shared" si="0"/>
        <v>197</v>
      </c>
      <c r="C78" s="165">
        <v>197</v>
      </c>
      <c r="D78" s="164">
        <f t="shared" si="14"/>
        <v>197</v>
      </c>
      <c r="E78" s="164">
        <f t="shared" si="15"/>
        <v>185</v>
      </c>
      <c r="F78" s="165">
        <v>185</v>
      </c>
      <c r="G78" s="164">
        <f t="shared" si="16"/>
        <v>16</v>
      </c>
      <c r="H78" s="165">
        <v>16</v>
      </c>
      <c r="I78" s="165">
        <v>0</v>
      </c>
      <c r="J78" s="165">
        <v>13</v>
      </c>
      <c r="K78" s="165">
        <v>2</v>
      </c>
      <c r="L78" s="165">
        <v>1</v>
      </c>
      <c r="M78" s="164">
        <f t="shared" si="17"/>
        <v>1</v>
      </c>
      <c r="N78" s="165">
        <v>1</v>
      </c>
      <c r="O78" s="165">
        <v>0</v>
      </c>
      <c r="P78" s="165">
        <v>1</v>
      </c>
      <c r="Q78" s="165">
        <v>0</v>
      </c>
      <c r="R78" s="165">
        <v>0</v>
      </c>
      <c r="S78" s="165">
        <v>0</v>
      </c>
      <c r="T78" s="164">
        <f t="shared" si="18"/>
        <v>168</v>
      </c>
      <c r="U78" s="165">
        <v>5</v>
      </c>
      <c r="V78" s="165">
        <v>142</v>
      </c>
      <c r="W78" s="165">
        <v>21</v>
      </c>
      <c r="X78" s="164">
        <f t="shared" si="19"/>
        <v>12</v>
      </c>
      <c r="Y78" s="165">
        <v>5</v>
      </c>
      <c r="Z78" s="165">
        <v>7</v>
      </c>
      <c r="AA78" s="54">
        <v>87</v>
      </c>
      <c r="AB78" s="60">
        <v>122</v>
      </c>
      <c r="AC78" s="54">
        <v>75</v>
      </c>
      <c r="AD78" s="51">
        <f>B78-C78+T78-AA78+'03.GQKN'!AA77+'04.GQTC'!AC77</f>
        <v>82</v>
      </c>
      <c r="AE78" s="76">
        <f t="shared" si="2"/>
        <v>0</v>
      </c>
      <c r="AF78" s="83">
        <v>82</v>
      </c>
      <c r="AG78" s="79">
        <f t="shared" si="3"/>
        <v>0</v>
      </c>
    </row>
    <row r="79" spans="1:33" ht="12.75" hidden="1" customHeight="1" x14ac:dyDescent="0.2">
      <c r="A79" s="53" t="s">
        <v>174</v>
      </c>
      <c r="B79" s="164">
        <f t="shared" si="0"/>
        <v>235</v>
      </c>
      <c r="C79" s="165">
        <v>235</v>
      </c>
      <c r="D79" s="164">
        <f t="shared" si="14"/>
        <v>235</v>
      </c>
      <c r="E79" s="164">
        <f t="shared" si="15"/>
        <v>235</v>
      </c>
      <c r="F79" s="165">
        <v>235</v>
      </c>
      <c r="G79" s="164">
        <f t="shared" si="16"/>
        <v>5</v>
      </c>
      <c r="H79" s="165">
        <v>5</v>
      </c>
      <c r="I79" s="165">
        <v>0</v>
      </c>
      <c r="J79" s="165">
        <v>5</v>
      </c>
      <c r="K79" s="165">
        <v>0</v>
      </c>
      <c r="L79" s="165">
        <v>0</v>
      </c>
      <c r="M79" s="164">
        <f t="shared" si="17"/>
        <v>1</v>
      </c>
      <c r="N79" s="165">
        <v>1</v>
      </c>
      <c r="O79" s="165">
        <v>0</v>
      </c>
      <c r="P79" s="165">
        <v>0</v>
      </c>
      <c r="Q79" s="165">
        <v>0</v>
      </c>
      <c r="R79" s="165">
        <v>0</v>
      </c>
      <c r="S79" s="165">
        <v>1</v>
      </c>
      <c r="T79" s="164">
        <f t="shared" si="18"/>
        <v>229</v>
      </c>
      <c r="U79" s="165">
        <v>2</v>
      </c>
      <c r="V79" s="165">
        <v>227</v>
      </c>
      <c r="W79" s="165">
        <v>0</v>
      </c>
      <c r="X79" s="164">
        <f t="shared" si="19"/>
        <v>0</v>
      </c>
      <c r="Y79" s="165">
        <v>0</v>
      </c>
      <c r="Z79" s="165">
        <v>0</v>
      </c>
      <c r="AA79" s="54">
        <v>186</v>
      </c>
      <c r="AB79" s="60">
        <v>72</v>
      </c>
      <c r="AC79" s="54">
        <v>163</v>
      </c>
      <c r="AD79" s="51">
        <f>B79-C79+T79-AA79+'03.GQKN'!AA78+'04.GQTC'!AC78</f>
        <v>44</v>
      </c>
      <c r="AE79" s="76">
        <f t="shared" si="2"/>
        <v>0</v>
      </c>
      <c r="AF79" s="83">
        <v>44</v>
      </c>
      <c r="AG79" s="79">
        <f t="shared" si="3"/>
        <v>0</v>
      </c>
    </row>
    <row r="80" spans="1:33" ht="12.75" hidden="1" customHeight="1" x14ac:dyDescent="0.2">
      <c r="A80" s="56" t="s">
        <v>175</v>
      </c>
      <c r="B80" s="166">
        <f t="shared" si="0"/>
        <v>93</v>
      </c>
      <c r="C80" s="168">
        <v>93</v>
      </c>
      <c r="D80" s="166">
        <f t="shared" si="14"/>
        <v>93</v>
      </c>
      <c r="E80" s="166">
        <f t="shared" si="15"/>
        <v>93</v>
      </c>
      <c r="F80" s="168">
        <v>93</v>
      </c>
      <c r="G80" s="166">
        <f t="shared" si="16"/>
        <v>7</v>
      </c>
      <c r="H80" s="168">
        <v>7</v>
      </c>
      <c r="I80" s="168">
        <v>0</v>
      </c>
      <c r="J80" s="168">
        <v>7</v>
      </c>
      <c r="K80" s="168">
        <v>0</v>
      </c>
      <c r="L80" s="168">
        <v>0</v>
      </c>
      <c r="M80" s="166">
        <f t="shared" si="17"/>
        <v>0</v>
      </c>
      <c r="N80" s="168">
        <v>0</v>
      </c>
      <c r="O80" s="168">
        <v>0</v>
      </c>
      <c r="P80" s="168">
        <v>0</v>
      </c>
      <c r="Q80" s="168">
        <v>0</v>
      </c>
      <c r="R80" s="168">
        <v>0</v>
      </c>
      <c r="S80" s="168">
        <v>0</v>
      </c>
      <c r="T80" s="166">
        <f t="shared" si="18"/>
        <v>86</v>
      </c>
      <c r="U80" s="168">
        <v>86</v>
      </c>
      <c r="V80" s="168">
        <v>0</v>
      </c>
      <c r="W80" s="168">
        <v>0</v>
      </c>
      <c r="X80" s="166">
        <f t="shared" si="19"/>
        <v>0</v>
      </c>
      <c r="Y80" s="168">
        <v>0</v>
      </c>
      <c r="Z80" s="168">
        <v>0</v>
      </c>
      <c r="AA80" s="58">
        <v>81</v>
      </c>
      <c r="AB80" s="80">
        <v>7</v>
      </c>
      <c r="AC80" s="58">
        <v>86</v>
      </c>
      <c r="AD80" s="57">
        <f>B80-C80+T80-AA80+'03.GQKN'!AA79+'04.GQTC'!AC79</f>
        <v>9</v>
      </c>
      <c r="AE80" s="76">
        <f t="shared" si="2"/>
        <v>0</v>
      </c>
      <c r="AF80" s="84">
        <v>9</v>
      </c>
      <c r="AG80" s="79">
        <f t="shared" si="3"/>
        <v>0</v>
      </c>
    </row>
    <row r="81" spans="1:33" ht="12.75" hidden="1" customHeight="1" x14ac:dyDescent="0.2">
      <c r="A81" s="53" t="s">
        <v>176</v>
      </c>
      <c r="B81" s="164">
        <f t="shared" si="0"/>
        <v>20</v>
      </c>
      <c r="C81" s="165">
        <v>20</v>
      </c>
      <c r="D81" s="164">
        <f t="shared" si="14"/>
        <v>20</v>
      </c>
      <c r="E81" s="164">
        <f t="shared" si="15"/>
        <v>20</v>
      </c>
      <c r="F81" s="165">
        <v>20</v>
      </c>
      <c r="G81" s="164">
        <f t="shared" si="16"/>
        <v>1</v>
      </c>
      <c r="H81" s="165">
        <v>1</v>
      </c>
      <c r="I81" s="165">
        <v>0</v>
      </c>
      <c r="J81" s="165">
        <v>1</v>
      </c>
      <c r="K81" s="165">
        <v>0</v>
      </c>
      <c r="L81" s="165">
        <v>0</v>
      </c>
      <c r="M81" s="164">
        <f t="shared" si="17"/>
        <v>2</v>
      </c>
      <c r="N81" s="165">
        <v>2</v>
      </c>
      <c r="O81" s="165">
        <v>0</v>
      </c>
      <c r="P81" s="165">
        <v>0</v>
      </c>
      <c r="Q81" s="165">
        <v>2</v>
      </c>
      <c r="R81" s="165">
        <v>0</v>
      </c>
      <c r="S81" s="165">
        <v>0</v>
      </c>
      <c r="T81" s="164">
        <f t="shared" si="18"/>
        <v>17</v>
      </c>
      <c r="U81" s="165">
        <v>1</v>
      </c>
      <c r="V81" s="165">
        <v>9</v>
      </c>
      <c r="W81" s="165">
        <v>7</v>
      </c>
      <c r="X81" s="164">
        <f t="shared" si="19"/>
        <v>0</v>
      </c>
      <c r="Y81" s="165">
        <v>0</v>
      </c>
      <c r="Z81" s="165">
        <v>0</v>
      </c>
      <c r="AA81" s="54">
        <v>13</v>
      </c>
      <c r="AB81" s="60">
        <v>0</v>
      </c>
      <c r="AC81" s="54">
        <v>20</v>
      </c>
      <c r="AD81" s="51">
        <f>B81-C81+T81-AA81+'03.GQKN'!AA80+'04.GQTC'!AC80</f>
        <v>4</v>
      </c>
      <c r="AE81" s="76">
        <f t="shared" si="2"/>
        <v>0</v>
      </c>
      <c r="AF81" s="83">
        <v>4</v>
      </c>
      <c r="AG81" s="79">
        <f t="shared" si="3"/>
        <v>0</v>
      </c>
    </row>
    <row r="82" spans="1:33" ht="12.75" hidden="1" customHeight="1" x14ac:dyDescent="0.2">
      <c r="A82" s="53" t="s">
        <v>177</v>
      </c>
      <c r="B82" s="164">
        <f t="shared" si="0"/>
        <v>475</v>
      </c>
      <c r="C82" s="165">
        <v>475</v>
      </c>
      <c r="D82" s="164">
        <f t="shared" si="14"/>
        <v>475</v>
      </c>
      <c r="E82" s="164">
        <f t="shared" si="15"/>
        <v>468</v>
      </c>
      <c r="F82" s="165">
        <v>468</v>
      </c>
      <c r="G82" s="164">
        <f t="shared" si="16"/>
        <v>222</v>
      </c>
      <c r="H82" s="165">
        <v>222</v>
      </c>
      <c r="I82" s="165">
        <v>0</v>
      </c>
      <c r="J82" s="165">
        <v>208</v>
      </c>
      <c r="K82" s="165">
        <v>0</v>
      </c>
      <c r="L82" s="165">
        <v>14</v>
      </c>
      <c r="M82" s="164">
        <f t="shared" si="17"/>
        <v>0</v>
      </c>
      <c r="N82" s="165">
        <v>0</v>
      </c>
      <c r="O82" s="165">
        <v>0</v>
      </c>
      <c r="P82" s="165">
        <v>0</v>
      </c>
      <c r="Q82" s="165">
        <v>0</v>
      </c>
      <c r="R82" s="165">
        <v>0</v>
      </c>
      <c r="S82" s="165">
        <v>0</v>
      </c>
      <c r="T82" s="164">
        <f t="shared" si="18"/>
        <v>246</v>
      </c>
      <c r="U82" s="165">
        <v>8</v>
      </c>
      <c r="V82" s="165">
        <v>225</v>
      </c>
      <c r="W82" s="165">
        <v>13</v>
      </c>
      <c r="X82" s="164">
        <f t="shared" si="19"/>
        <v>7</v>
      </c>
      <c r="Y82" s="165">
        <v>3</v>
      </c>
      <c r="Z82" s="165">
        <v>4</v>
      </c>
      <c r="AA82" s="54">
        <v>177</v>
      </c>
      <c r="AB82" s="60">
        <v>70</v>
      </c>
      <c r="AC82" s="54">
        <v>405</v>
      </c>
      <c r="AD82" s="51">
        <f>B82-C82+T82-AA82+'03.GQKN'!AA81+'04.GQTC'!AC81</f>
        <v>88</v>
      </c>
      <c r="AE82" s="76">
        <f t="shared" si="2"/>
        <v>0</v>
      </c>
      <c r="AF82" s="83">
        <v>88</v>
      </c>
      <c r="AG82" s="79">
        <f t="shared" si="3"/>
        <v>0</v>
      </c>
    </row>
    <row r="83" spans="1:33" ht="12.75" hidden="1" customHeight="1" x14ac:dyDescent="0.2">
      <c r="A83" s="53" t="s">
        <v>178</v>
      </c>
      <c r="B83" s="164">
        <f t="shared" si="0"/>
        <v>41</v>
      </c>
      <c r="C83" s="165">
        <v>41</v>
      </c>
      <c r="D83" s="164">
        <f t="shared" si="14"/>
        <v>41</v>
      </c>
      <c r="E83" s="164">
        <f t="shared" si="15"/>
        <v>40</v>
      </c>
      <c r="F83" s="165">
        <v>40</v>
      </c>
      <c r="G83" s="164">
        <f t="shared" si="16"/>
        <v>0</v>
      </c>
      <c r="H83" s="165">
        <v>0</v>
      </c>
      <c r="I83" s="165">
        <v>0</v>
      </c>
      <c r="J83" s="165">
        <v>0</v>
      </c>
      <c r="K83" s="165">
        <v>0</v>
      </c>
      <c r="L83" s="165">
        <v>0</v>
      </c>
      <c r="M83" s="164">
        <f t="shared" si="17"/>
        <v>3</v>
      </c>
      <c r="N83" s="165">
        <v>3</v>
      </c>
      <c r="O83" s="165">
        <v>0</v>
      </c>
      <c r="P83" s="165">
        <v>0</v>
      </c>
      <c r="Q83" s="165">
        <v>0</v>
      </c>
      <c r="R83" s="165">
        <v>0</v>
      </c>
      <c r="S83" s="165">
        <v>3</v>
      </c>
      <c r="T83" s="164">
        <f t="shared" si="18"/>
        <v>37</v>
      </c>
      <c r="U83" s="165">
        <v>9</v>
      </c>
      <c r="V83" s="165">
        <v>18</v>
      </c>
      <c r="W83" s="165">
        <v>10</v>
      </c>
      <c r="X83" s="164">
        <f t="shared" si="19"/>
        <v>1</v>
      </c>
      <c r="Y83" s="165">
        <v>1</v>
      </c>
      <c r="Z83" s="165">
        <v>0</v>
      </c>
      <c r="AA83" s="54">
        <v>33</v>
      </c>
      <c r="AB83" s="60">
        <v>0</v>
      </c>
      <c r="AC83" s="54">
        <v>41</v>
      </c>
      <c r="AD83" s="51">
        <f>B83-C83+T83-AA83+'03.GQKN'!AA82+'04.GQTC'!AC82</f>
        <v>5</v>
      </c>
      <c r="AE83" s="76">
        <f t="shared" si="2"/>
        <v>0</v>
      </c>
      <c r="AF83" s="83">
        <v>5</v>
      </c>
      <c r="AG83" s="79">
        <f t="shared" si="3"/>
        <v>0</v>
      </c>
    </row>
    <row r="84" spans="1:33" ht="12.75" hidden="1" customHeight="1" x14ac:dyDescent="0.2">
      <c r="A84" s="53" t="s">
        <v>179</v>
      </c>
      <c r="B84" s="164">
        <f t="shared" si="0"/>
        <v>52</v>
      </c>
      <c r="C84" s="165">
        <v>52</v>
      </c>
      <c r="D84" s="164">
        <f t="shared" si="14"/>
        <v>52</v>
      </c>
      <c r="E84" s="164">
        <f t="shared" si="15"/>
        <v>52</v>
      </c>
      <c r="F84" s="165">
        <v>52</v>
      </c>
      <c r="G84" s="164">
        <f t="shared" si="16"/>
        <v>0</v>
      </c>
      <c r="H84" s="165">
        <v>0</v>
      </c>
      <c r="I84" s="165">
        <v>0</v>
      </c>
      <c r="J84" s="165">
        <v>0</v>
      </c>
      <c r="K84" s="165">
        <v>0</v>
      </c>
      <c r="L84" s="165">
        <v>0</v>
      </c>
      <c r="M84" s="164">
        <f t="shared" si="17"/>
        <v>0</v>
      </c>
      <c r="N84" s="165">
        <v>0</v>
      </c>
      <c r="O84" s="165">
        <v>0</v>
      </c>
      <c r="P84" s="165">
        <v>0</v>
      </c>
      <c r="Q84" s="165">
        <v>0</v>
      </c>
      <c r="R84" s="165">
        <v>0</v>
      </c>
      <c r="S84" s="165">
        <v>0</v>
      </c>
      <c r="T84" s="164">
        <f t="shared" si="18"/>
        <v>52</v>
      </c>
      <c r="U84" s="165">
        <v>6</v>
      </c>
      <c r="V84" s="165">
        <v>27</v>
      </c>
      <c r="W84" s="165">
        <v>19</v>
      </c>
      <c r="X84" s="164">
        <f t="shared" si="19"/>
        <v>0</v>
      </c>
      <c r="Y84" s="165">
        <v>0</v>
      </c>
      <c r="Z84" s="165">
        <v>0</v>
      </c>
      <c r="AA84" s="54">
        <v>52</v>
      </c>
      <c r="AB84" s="60">
        <v>0</v>
      </c>
      <c r="AC84" s="90">
        <v>52</v>
      </c>
      <c r="AD84" s="51">
        <f>B84-C84+T84-AA84+'03.GQKN'!AA83+'04.GQTC'!AC83</f>
        <v>0</v>
      </c>
      <c r="AE84" s="76">
        <f t="shared" si="2"/>
        <v>0</v>
      </c>
      <c r="AF84" s="83">
        <v>0</v>
      </c>
      <c r="AG84" s="79">
        <f t="shared" si="3"/>
        <v>0</v>
      </c>
    </row>
    <row r="85" spans="1:33" ht="12.75" hidden="1" customHeight="1" x14ac:dyDescent="0.2">
      <c r="A85" s="53" t="s">
        <v>180</v>
      </c>
      <c r="B85" s="164">
        <f t="shared" si="0"/>
        <v>55</v>
      </c>
      <c r="C85" s="165">
        <v>55</v>
      </c>
      <c r="D85" s="164">
        <f t="shared" si="14"/>
        <v>55</v>
      </c>
      <c r="E85" s="164">
        <f t="shared" si="15"/>
        <v>53</v>
      </c>
      <c r="F85" s="165">
        <v>51</v>
      </c>
      <c r="G85" s="164">
        <f t="shared" si="16"/>
        <v>0</v>
      </c>
      <c r="H85" s="165">
        <v>0</v>
      </c>
      <c r="I85" s="165">
        <v>0</v>
      </c>
      <c r="J85" s="165">
        <v>0</v>
      </c>
      <c r="K85" s="165">
        <v>0</v>
      </c>
      <c r="L85" s="165">
        <v>0</v>
      </c>
      <c r="M85" s="164">
        <f t="shared" si="17"/>
        <v>0</v>
      </c>
      <c r="N85" s="165">
        <v>0</v>
      </c>
      <c r="O85" s="165">
        <v>0</v>
      </c>
      <c r="P85" s="165">
        <v>0</v>
      </c>
      <c r="Q85" s="165">
        <v>0</v>
      </c>
      <c r="R85" s="165">
        <v>0</v>
      </c>
      <c r="S85" s="165">
        <v>0</v>
      </c>
      <c r="T85" s="164">
        <f t="shared" si="18"/>
        <v>53</v>
      </c>
      <c r="U85" s="165">
        <v>1</v>
      </c>
      <c r="V85" s="165">
        <v>47</v>
      </c>
      <c r="W85" s="165">
        <v>5</v>
      </c>
      <c r="X85" s="164">
        <f t="shared" si="19"/>
        <v>2</v>
      </c>
      <c r="Y85" s="165">
        <v>2</v>
      </c>
      <c r="Z85" s="165">
        <v>0</v>
      </c>
      <c r="AA85" s="54">
        <v>51</v>
      </c>
      <c r="AB85" s="60"/>
      <c r="AC85" s="54">
        <v>55</v>
      </c>
      <c r="AD85" s="51">
        <f>B85-C85+T85-AA85+'03.GQKN'!AA84+'04.GQTC'!AC84</f>
        <v>2</v>
      </c>
      <c r="AE85" s="76">
        <f t="shared" si="2"/>
        <v>2</v>
      </c>
      <c r="AF85" s="83">
        <v>2</v>
      </c>
      <c r="AG85" s="79">
        <f t="shared" si="3"/>
        <v>0</v>
      </c>
    </row>
    <row r="86" spans="1:33" ht="12.75" hidden="1" customHeight="1" x14ac:dyDescent="0.2">
      <c r="A86" s="53" t="s">
        <v>181</v>
      </c>
      <c r="B86" s="164">
        <f t="shared" si="0"/>
        <v>69</v>
      </c>
      <c r="C86" s="165">
        <v>69</v>
      </c>
      <c r="D86" s="164">
        <f t="shared" si="14"/>
        <v>69</v>
      </c>
      <c r="E86" s="164">
        <f t="shared" si="15"/>
        <v>67</v>
      </c>
      <c r="F86" s="165">
        <v>67</v>
      </c>
      <c r="G86" s="164">
        <f t="shared" si="16"/>
        <v>0</v>
      </c>
      <c r="H86" s="165">
        <v>0</v>
      </c>
      <c r="I86" s="165">
        <v>0</v>
      </c>
      <c r="J86" s="165">
        <v>0</v>
      </c>
      <c r="K86" s="165">
        <v>0</v>
      </c>
      <c r="L86" s="165">
        <v>0</v>
      </c>
      <c r="M86" s="164">
        <f t="shared" si="17"/>
        <v>0</v>
      </c>
      <c r="N86" s="165">
        <v>0</v>
      </c>
      <c r="O86" s="165">
        <v>0</v>
      </c>
      <c r="P86" s="165">
        <v>0</v>
      </c>
      <c r="Q86" s="165">
        <v>0</v>
      </c>
      <c r="R86" s="165">
        <v>0</v>
      </c>
      <c r="S86" s="165">
        <v>0</v>
      </c>
      <c r="T86" s="164">
        <f t="shared" si="18"/>
        <v>67</v>
      </c>
      <c r="U86" s="165">
        <v>1</v>
      </c>
      <c r="V86" s="165">
        <v>64</v>
      </c>
      <c r="W86" s="165">
        <v>2</v>
      </c>
      <c r="X86" s="164">
        <f t="shared" si="19"/>
        <v>2</v>
      </c>
      <c r="Y86" s="165">
        <v>0</v>
      </c>
      <c r="Z86" s="165">
        <v>2</v>
      </c>
      <c r="AA86" s="54">
        <v>62</v>
      </c>
      <c r="AB86" s="60">
        <v>11</v>
      </c>
      <c r="AC86" s="54">
        <v>58</v>
      </c>
      <c r="AD86" s="51">
        <f>B86-C86+T86-AA86+'03.GQKN'!AA85+'04.GQTC'!AC85</f>
        <v>5</v>
      </c>
      <c r="AE86" s="76">
        <f t="shared" si="2"/>
        <v>0</v>
      </c>
      <c r="AF86" s="83">
        <v>5</v>
      </c>
      <c r="AG86" s="79">
        <f t="shared" si="3"/>
        <v>0</v>
      </c>
    </row>
    <row r="87" spans="1:33" ht="12.75" hidden="1" customHeight="1" x14ac:dyDescent="0.2">
      <c r="A87" s="53" t="s">
        <v>182</v>
      </c>
      <c r="B87" s="164">
        <f t="shared" si="0"/>
        <v>63</v>
      </c>
      <c r="C87" s="165">
        <v>63</v>
      </c>
      <c r="D87" s="164">
        <f t="shared" si="14"/>
        <v>58</v>
      </c>
      <c r="E87" s="164">
        <f t="shared" si="15"/>
        <v>48</v>
      </c>
      <c r="F87" s="165">
        <v>48</v>
      </c>
      <c r="G87" s="164">
        <f t="shared" si="16"/>
        <v>0</v>
      </c>
      <c r="H87" s="165">
        <v>0</v>
      </c>
      <c r="I87" s="165">
        <v>0</v>
      </c>
      <c r="J87" s="165">
        <v>0</v>
      </c>
      <c r="K87" s="165">
        <v>0</v>
      </c>
      <c r="L87" s="165">
        <v>0</v>
      </c>
      <c r="M87" s="164">
        <f t="shared" si="17"/>
        <v>0</v>
      </c>
      <c r="N87" s="165">
        <v>0</v>
      </c>
      <c r="O87" s="165">
        <v>0</v>
      </c>
      <c r="P87" s="165">
        <v>0</v>
      </c>
      <c r="Q87" s="165">
        <v>0</v>
      </c>
      <c r="R87" s="165">
        <v>0</v>
      </c>
      <c r="S87" s="165">
        <v>0</v>
      </c>
      <c r="T87" s="164">
        <f t="shared" si="18"/>
        <v>48</v>
      </c>
      <c r="U87" s="165">
        <v>1</v>
      </c>
      <c r="V87" s="165">
        <v>41</v>
      </c>
      <c r="W87" s="165">
        <v>6</v>
      </c>
      <c r="X87" s="164">
        <f t="shared" si="19"/>
        <v>10</v>
      </c>
      <c r="Y87" s="165">
        <v>5</v>
      </c>
      <c r="Z87" s="165">
        <v>5</v>
      </c>
      <c r="AA87" s="54">
        <v>26</v>
      </c>
      <c r="AB87" s="60">
        <v>14</v>
      </c>
      <c r="AC87" s="54">
        <v>49</v>
      </c>
      <c r="AD87" s="51">
        <f>B87-C87+T87-AA87+'03.GQKN'!AA86+'04.GQTC'!AC86</f>
        <v>22</v>
      </c>
      <c r="AE87" s="76">
        <f t="shared" si="2"/>
        <v>0</v>
      </c>
      <c r="AF87" s="83">
        <v>22</v>
      </c>
      <c r="AG87" s="79">
        <f t="shared" si="3"/>
        <v>0</v>
      </c>
    </row>
    <row r="88" spans="1:33" ht="12.75" hidden="1" customHeight="1" x14ac:dyDescent="0.2">
      <c r="A88" s="53" t="s">
        <v>183</v>
      </c>
      <c r="B88" s="164">
        <f t="shared" si="0"/>
        <v>30</v>
      </c>
      <c r="C88" s="165">
        <v>30</v>
      </c>
      <c r="D88" s="164">
        <f t="shared" si="14"/>
        <v>30</v>
      </c>
      <c r="E88" s="164">
        <f t="shared" si="15"/>
        <v>19</v>
      </c>
      <c r="F88" s="165">
        <v>19</v>
      </c>
      <c r="G88" s="164">
        <f t="shared" si="16"/>
        <v>0</v>
      </c>
      <c r="H88" s="177">
        <v>0</v>
      </c>
      <c r="I88" s="177">
        <v>0</v>
      </c>
      <c r="J88" s="177">
        <v>0</v>
      </c>
      <c r="K88" s="177">
        <v>0</v>
      </c>
      <c r="L88" s="177">
        <v>0</v>
      </c>
      <c r="M88" s="164">
        <f t="shared" si="17"/>
        <v>1</v>
      </c>
      <c r="N88" s="177">
        <v>1</v>
      </c>
      <c r="O88" s="177">
        <v>0</v>
      </c>
      <c r="P88" s="177">
        <v>0</v>
      </c>
      <c r="Q88" s="177">
        <v>0</v>
      </c>
      <c r="R88" s="177">
        <v>0</v>
      </c>
      <c r="S88" s="177">
        <v>1</v>
      </c>
      <c r="T88" s="164">
        <f t="shared" si="18"/>
        <v>18</v>
      </c>
      <c r="U88" s="178">
        <v>1</v>
      </c>
      <c r="V88" s="178">
        <v>17</v>
      </c>
      <c r="W88" s="178">
        <v>0</v>
      </c>
      <c r="X88" s="164">
        <f t="shared" si="19"/>
        <v>11</v>
      </c>
      <c r="Y88" s="178">
        <v>10</v>
      </c>
      <c r="Z88" s="178">
        <v>1</v>
      </c>
      <c r="AA88" s="61">
        <v>18</v>
      </c>
      <c r="AB88" s="60">
        <v>0</v>
      </c>
      <c r="AC88" s="54">
        <v>30</v>
      </c>
      <c r="AD88" s="51">
        <f>B88-C88+T88-AA88+'03.GQKN'!AA87+'04.GQTC'!AC87</f>
        <v>0</v>
      </c>
      <c r="AE88" s="76">
        <f t="shared" si="2"/>
        <v>0</v>
      </c>
      <c r="AF88" s="84">
        <v>0</v>
      </c>
      <c r="AG88" s="79">
        <f t="shared" si="3"/>
        <v>0</v>
      </c>
    </row>
    <row r="89" spans="1:33" ht="12.75" hidden="1" customHeight="1" x14ac:dyDescent="0.2">
      <c r="A89" s="53" t="s">
        <v>184</v>
      </c>
      <c r="B89" s="164">
        <f t="shared" si="0"/>
        <v>15</v>
      </c>
      <c r="C89" s="165">
        <v>15</v>
      </c>
      <c r="D89" s="164">
        <f t="shared" si="14"/>
        <v>15</v>
      </c>
      <c r="E89" s="164">
        <f t="shared" si="15"/>
        <v>15</v>
      </c>
      <c r="F89" s="165">
        <v>15</v>
      </c>
      <c r="G89" s="164">
        <f t="shared" si="16"/>
        <v>0</v>
      </c>
      <c r="H89" s="165">
        <v>0</v>
      </c>
      <c r="I89" s="165">
        <v>0</v>
      </c>
      <c r="J89" s="165">
        <v>0</v>
      </c>
      <c r="K89" s="165">
        <v>0</v>
      </c>
      <c r="L89" s="165">
        <v>0</v>
      </c>
      <c r="M89" s="164">
        <f t="shared" si="17"/>
        <v>0</v>
      </c>
      <c r="N89" s="165">
        <v>0</v>
      </c>
      <c r="O89" s="165">
        <v>0</v>
      </c>
      <c r="P89" s="165">
        <v>0</v>
      </c>
      <c r="Q89" s="165">
        <v>0</v>
      </c>
      <c r="R89" s="165">
        <v>0</v>
      </c>
      <c r="S89" s="165">
        <v>0</v>
      </c>
      <c r="T89" s="164">
        <f t="shared" si="18"/>
        <v>15</v>
      </c>
      <c r="U89" s="165">
        <v>0</v>
      </c>
      <c r="V89" s="165">
        <v>15</v>
      </c>
      <c r="W89" s="165">
        <v>0</v>
      </c>
      <c r="X89" s="164">
        <f t="shared" si="19"/>
        <v>0</v>
      </c>
      <c r="Y89" s="165">
        <v>0</v>
      </c>
      <c r="Z89" s="165">
        <v>0</v>
      </c>
      <c r="AA89" s="54">
        <v>12</v>
      </c>
      <c r="AB89" s="60">
        <v>0</v>
      </c>
      <c r="AC89" s="54">
        <v>15</v>
      </c>
      <c r="AD89" s="51">
        <f>B89-C89+T89-AA89+'03.GQKN'!AA88+'04.GQTC'!AC88</f>
        <v>3</v>
      </c>
      <c r="AE89" s="76">
        <f t="shared" si="2"/>
        <v>0</v>
      </c>
      <c r="AF89" s="83">
        <v>3</v>
      </c>
      <c r="AG89" s="79">
        <f t="shared" si="3"/>
        <v>0</v>
      </c>
    </row>
    <row r="90" spans="1:33" ht="12.75" hidden="1" customHeight="1" x14ac:dyDescent="0.2">
      <c r="A90" s="53" t="s">
        <v>185</v>
      </c>
      <c r="B90" s="164">
        <f t="shared" si="0"/>
        <v>2</v>
      </c>
      <c r="C90" s="165">
        <v>2</v>
      </c>
      <c r="D90" s="164">
        <f t="shared" si="14"/>
        <v>2</v>
      </c>
      <c r="E90" s="164">
        <f t="shared" si="15"/>
        <v>2</v>
      </c>
      <c r="F90" s="165">
        <v>2</v>
      </c>
      <c r="G90" s="164">
        <f t="shared" si="16"/>
        <v>0</v>
      </c>
      <c r="H90" s="165">
        <v>0</v>
      </c>
      <c r="I90" s="165">
        <v>0</v>
      </c>
      <c r="J90" s="165">
        <v>0</v>
      </c>
      <c r="K90" s="165">
        <v>0</v>
      </c>
      <c r="L90" s="165">
        <v>0</v>
      </c>
      <c r="M90" s="164">
        <f t="shared" si="17"/>
        <v>0</v>
      </c>
      <c r="N90" s="165">
        <v>0</v>
      </c>
      <c r="O90" s="165">
        <v>0</v>
      </c>
      <c r="P90" s="165">
        <v>0</v>
      </c>
      <c r="Q90" s="165">
        <v>0</v>
      </c>
      <c r="R90" s="165">
        <v>0</v>
      </c>
      <c r="S90" s="165">
        <v>0</v>
      </c>
      <c r="T90" s="164">
        <f t="shared" si="18"/>
        <v>2</v>
      </c>
      <c r="U90" s="165">
        <v>0</v>
      </c>
      <c r="V90" s="165">
        <v>2</v>
      </c>
      <c r="W90" s="165">
        <v>0</v>
      </c>
      <c r="X90" s="164">
        <f t="shared" si="19"/>
        <v>0</v>
      </c>
      <c r="Y90" s="165">
        <v>0</v>
      </c>
      <c r="Z90" s="165">
        <v>0</v>
      </c>
      <c r="AA90" s="54">
        <v>2</v>
      </c>
      <c r="AB90" s="60"/>
      <c r="AC90" s="54">
        <v>2</v>
      </c>
      <c r="AD90" s="51">
        <f>B90-C90+T90-AA90+'03.GQKN'!AA89+'04.GQTC'!AC89</f>
        <v>0</v>
      </c>
      <c r="AE90" s="76">
        <f t="shared" si="2"/>
        <v>0</v>
      </c>
      <c r="AF90" s="84">
        <v>0</v>
      </c>
      <c r="AG90" s="79">
        <f t="shared" si="3"/>
        <v>0</v>
      </c>
    </row>
    <row r="91" spans="1:33" ht="12.75" hidden="1" customHeight="1" x14ac:dyDescent="0.2">
      <c r="A91" s="53" t="s">
        <v>186</v>
      </c>
      <c r="B91" s="164">
        <f t="shared" si="0"/>
        <v>60</v>
      </c>
      <c r="C91" s="165">
        <v>60</v>
      </c>
      <c r="D91" s="164">
        <f t="shared" si="14"/>
        <v>60</v>
      </c>
      <c r="E91" s="164">
        <f t="shared" si="15"/>
        <v>60</v>
      </c>
      <c r="F91" s="165">
        <v>60</v>
      </c>
      <c r="G91" s="164">
        <f t="shared" si="16"/>
        <v>0</v>
      </c>
      <c r="H91" s="165">
        <v>0</v>
      </c>
      <c r="I91" s="165">
        <v>0</v>
      </c>
      <c r="J91" s="165">
        <v>0</v>
      </c>
      <c r="K91" s="165">
        <v>0</v>
      </c>
      <c r="L91" s="165">
        <v>0</v>
      </c>
      <c r="M91" s="164">
        <f t="shared" si="17"/>
        <v>1</v>
      </c>
      <c r="N91" s="165">
        <v>1</v>
      </c>
      <c r="O91" s="165">
        <v>0</v>
      </c>
      <c r="P91" s="165">
        <v>0</v>
      </c>
      <c r="Q91" s="165">
        <v>0</v>
      </c>
      <c r="R91" s="165">
        <v>0</v>
      </c>
      <c r="S91" s="165">
        <v>1</v>
      </c>
      <c r="T91" s="164">
        <f t="shared" si="18"/>
        <v>59</v>
      </c>
      <c r="U91" s="165">
        <v>0</v>
      </c>
      <c r="V91" s="165">
        <v>24</v>
      </c>
      <c r="W91" s="165">
        <v>35</v>
      </c>
      <c r="X91" s="164">
        <f t="shared" si="19"/>
        <v>0</v>
      </c>
      <c r="Y91" s="165">
        <v>0</v>
      </c>
      <c r="Z91" s="165">
        <v>0</v>
      </c>
      <c r="AA91" s="54">
        <v>51</v>
      </c>
      <c r="AB91" s="60">
        <v>0</v>
      </c>
      <c r="AC91" s="54">
        <v>60</v>
      </c>
      <c r="AD91" s="51">
        <f>B91-C91+T91-AA91+'03.GQKN'!AA90+'04.GQTC'!AC90</f>
        <v>8</v>
      </c>
      <c r="AE91" s="76">
        <f t="shared" si="2"/>
        <v>0</v>
      </c>
      <c r="AF91" s="83">
        <v>8</v>
      </c>
      <c r="AG91" s="79">
        <f t="shared" si="3"/>
        <v>0</v>
      </c>
    </row>
    <row r="92" spans="1:33" ht="12.75" hidden="1" customHeight="1" x14ac:dyDescent="0.2">
      <c r="A92" s="53" t="s">
        <v>187</v>
      </c>
      <c r="B92" s="164">
        <f t="shared" si="0"/>
        <v>140</v>
      </c>
      <c r="C92" s="165">
        <v>131</v>
      </c>
      <c r="D92" s="164">
        <f t="shared" si="14"/>
        <v>129</v>
      </c>
      <c r="E92" s="164">
        <f t="shared" si="15"/>
        <v>126</v>
      </c>
      <c r="F92" s="165">
        <v>126</v>
      </c>
      <c r="G92" s="164">
        <f t="shared" si="16"/>
        <v>0</v>
      </c>
      <c r="H92" s="165">
        <v>0</v>
      </c>
      <c r="I92" s="165">
        <v>0</v>
      </c>
      <c r="J92" s="165">
        <v>0</v>
      </c>
      <c r="K92" s="165">
        <v>0</v>
      </c>
      <c r="L92" s="165">
        <v>0</v>
      </c>
      <c r="M92" s="164">
        <f t="shared" si="17"/>
        <v>0</v>
      </c>
      <c r="N92" s="165">
        <v>0</v>
      </c>
      <c r="O92" s="165">
        <v>0</v>
      </c>
      <c r="P92" s="165">
        <v>0</v>
      </c>
      <c r="Q92" s="165">
        <v>0</v>
      </c>
      <c r="R92" s="165">
        <v>0</v>
      </c>
      <c r="S92" s="165">
        <v>0</v>
      </c>
      <c r="T92" s="164">
        <f t="shared" si="18"/>
        <v>126</v>
      </c>
      <c r="U92" s="165">
        <v>3</v>
      </c>
      <c r="V92" s="165">
        <v>121</v>
      </c>
      <c r="W92" s="176">
        <v>2</v>
      </c>
      <c r="X92" s="164">
        <f t="shared" si="19"/>
        <v>3</v>
      </c>
      <c r="Y92" s="165">
        <v>0</v>
      </c>
      <c r="Z92" s="165">
        <v>3</v>
      </c>
      <c r="AA92" s="54">
        <v>131</v>
      </c>
      <c r="AB92" s="60">
        <v>8</v>
      </c>
      <c r="AC92" s="89">
        <v>132</v>
      </c>
      <c r="AD92" s="51">
        <f>B92-C92+T92-AA92+'03.GQKN'!AA91+'04.GQTC'!AC91</f>
        <v>4</v>
      </c>
      <c r="AE92" s="76">
        <f t="shared" si="2"/>
        <v>0</v>
      </c>
      <c r="AF92" s="83">
        <v>4</v>
      </c>
      <c r="AG92" s="79">
        <f t="shared" si="3"/>
        <v>0</v>
      </c>
    </row>
    <row r="93" spans="1:33" ht="12.75" hidden="1" customHeight="1" x14ac:dyDescent="0.2">
      <c r="A93" s="53" t="s">
        <v>188</v>
      </c>
      <c r="B93" s="164">
        <f t="shared" si="0"/>
        <v>73</v>
      </c>
      <c r="C93" s="165">
        <v>73</v>
      </c>
      <c r="D93" s="164">
        <f t="shared" si="14"/>
        <v>73</v>
      </c>
      <c r="E93" s="164">
        <f t="shared" si="15"/>
        <v>70</v>
      </c>
      <c r="F93" s="165">
        <v>70</v>
      </c>
      <c r="G93" s="164">
        <f t="shared" si="16"/>
        <v>10</v>
      </c>
      <c r="H93" s="165">
        <v>10</v>
      </c>
      <c r="I93" s="165">
        <v>0</v>
      </c>
      <c r="J93" s="165">
        <v>10</v>
      </c>
      <c r="K93" s="165">
        <v>0</v>
      </c>
      <c r="L93" s="165">
        <v>0</v>
      </c>
      <c r="M93" s="164">
        <f t="shared" si="17"/>
        <v>0</v>
      </c>
      <c r="N93" s="165">
        <v>0</v>
      </c>
      <c r="O93" s="165">
        <v>0</v>
      </c>
      <c r="P93" s="165">
        <v>0</v>
      </c>
      <c r="Q93" s="165">
        <v>0</v>
      </c>
      <c r="R93" s="165">
        <v>0</v>
      </c>
      <c r="S93" s="165">
        <v>0</v>
      </c>
      <c r="T93" s="164">
        <f t="shared" si="18"/>
        <v>60</v>
      </c>
      <c r="U93" s="165">
        <v>0</v>
      </c>
      <c r="V93" s="165">
        <v>60</v>
      </c>
      <c r="W93" s="165">
        <v>0</v>
      </c>
      <c r="X93" s="164">
        <f t="shared" si="19"/>
        <v>3</v>
      </c>
      <c r="Y93" s="165">
        <v>3</v>
      </c>
      <c r="Z93" s="165">
        <v>0</v>
      </c>
      <c r="AA93" s="54">
        <v>55</v>
      </c>
      <c r="AB93" s="60">
        <v>21</v>
      </c>
      <c r="AC93" s="54">
        <v>52</v>
      </c>
      <c r="AD93" s="51">
        <f>B93-C93+T93-AA93+'03.GQKN'!AA92+'04.GQTC'!AC92</f>
        <v>5</v>
      </c>
      <c r="AE93" s="76">
        <f t="shared" si="2"/>
        <v>0</v>
      </c>
      <c r="AF93" s="83">
        <v>5</v>
      </c>
      <c r="AG93" s="79">
        <f t="shared" si="3"/>
        <v>0</v>
      </c>
    </row>
    <row r="94" spans="1:33" ht="12.75" hidden="1" customHeight="1" x14ac:dyDescent="0.2">
      <c r="A94" s="53" t="s">
        <v>189</v>
      </c>
      <c r="B94" s="164">
        <f t="shared" si="0"/>
        <v>67</v>
      </c>
      <c r="C94" s="165">
        <v>67</v>
      </c>
      <c r="D94" s="164">
        <f t="shared" si="14"/>
        <v>66</v>
      </c>
      <c r="E94" s="164">
        <f t="shared" si="15"/>
        <v>66</v>
      </c>
      <c r="F94" s="165">
        <v>66</v>
      </c>
      <c r="G94" s="164">
        <f t="shared" si="16"/>
        <v>1</v>
      </c>
      <c r="H94" s="165">
        <v>1</v>
      </c>
      <c r="I94" s="165">
        <v>0</v>
      </c>
      <c r="J94" s="165">
        <v>0</v>
      </c>
      <c r="K94" s="165">
        <v>1</v>
      </c>
      <c r="L94" s="165">
        <v>0</v>
      </c>
      <c r="M94" s="164">
        <f t="shared" si="17"/>
        <v>1</v>
      </c>
      <c r="N94" s="165">
        <v>1</v>
      </c>
      <c r="O94" s="165">
        <v>0</v>
      </c>
      <c r="P94" s="165">
        <v>0</v>
      </c>
      <c r="Q94" s="165">
        <v>0</v>
      </c>
      <c r="R94" s="165">
        <v>0</v>
      </c>
      <c r="S94" s="165">
        <v>1</v>
      </c>
      <c r="T94" s="164">
        <f t="shared" si="18"/>
        <v>64</v>
      </c>
      <c r="U94" s="165">
        <v>4</v>
      </c>
      <c r="V94" s="165">
        <v>60</v>
      </c>
      <c r="W94" s="165">
        <v>0</v>
      </c>
      <c r="X94" s="164">
        <f t="shared" si="19"/>
        <v>0</v>
      </c>
      <c r="Y94" s="165">
        <v>0</v>
      </c>
      <c r="Z94" s="165">
        <v>0</v>
      </c>
      <c r="AA94" s="54">
        <v>52</v>
      </c>
      <c r="AB94" s="60">
        <v>15</v>
      </c>
      <c r="AC94" s="54">
        <v>52</v>
      </c>
      <c r="AD94" s="51">
        <f>B94-C94+T94-AA94+'03.GQKN'!AA93+'04.GQTC'!AC93</f>
        <v>13</v>
      </c>
      <c r="AE94" s="76">
        <f t="shared" si="2"/>
        <v>0</v>
      </c>
      <c r="AF94" s="83">
        <v>13</v>
      </c>
      <c r="AG94" s="79">
        <f t="shared" si="3"/>
        <v>0</v>
      </c>
    </row>
    <row r="95" spans="1:33" ht="12.75" hidden="1" customHeight="1" x14ac:dyDescent="0.2">
      <c r="A95" s="53" t="s">
        <v>190</v>
      </c>
      <c r="B95" s="164">
        <f t="shared" si="0"/>
        <v>18</v>
      </c>
      <c r="C95" s="165">
        <v>18</v>
      </c>
      <c r="D95" s="164">
        <f t="shared" si="14"/>
        <v>18</v>
      </c>
      <c r="E95" s="164">
        <f t="shared" si="15"/>
        <v>17</v>
      </c>
      <c r="F95" s="165">
        <v>17</v>
      </c>
      <c r="G95" s="164">
        <f t="shared" si="16"/>
        <v>1</v>
      </c>
      <c r="H95" s="165">
        <v>1</v>
      </c>
      <c r="I95" s="165">
        <v>0</v>
      </c>
      <c r="J95" s="165">
        <v>0</v>
      </c>
      <c r="K95" s="165">
        <v>0</v>
      </c>
      <c r="L95" s="165">
        <v>1</v>
      </c>
      <c r="M95" s="164">
        <f t="shared" si="17"/>
        <v>0</v>
      </c>
      <c r="N95" s="165">
        <v>0</v>
      </c>
      <c r="O95" s="165">
        <v>0</v>
      </c>
      <c r="P95" s="165">
        <v>0</v>
      </c>
      <c r="Q95" s="165">
        <v>0</v>
      </c>
      <c r="R95" s="165">
        <v>0</v>
      </c>
      <c r="S95" s="165">
        <v>0</v>
      </c>
      <c r="T95" s="164">
        <f t="shared" si="18"/>
        <v>16</v>
      </c>
      <c r="U95" s="165">
        <v>3</v>
      </c>
      <c r="V95" s="165">
        <v>7</v>
      </c>
      <c r="W95" s="165">
        <v>6</v>
      </c>
      <c r="X95" s="164">
        <f t="shared" si="19"/>
        <v>1</v>
      </c>
      <c r="Y95" s="165">
        <v>0</v>
      </c>
      <c r="Z95" s="165">
        <v>1</v>
      </c>
      <c r="AA95" s="54">
        <v>14</v>
      </c>
      <c r="AB95" s="60">
        <v>1</v>
      </c>
      <c r="AC95" s="54">
        <v>17</v>
      </c>
      <c r="AD95" s="51">
        <f>B95-C95+T95-AA95+'03.GQKN'!AA94+'04.GQTC'!AC94</f>
        <v>2</v>
      </c>
      <c r="AE95" s="76">
        <f t="shared" si="2"/>
        <v>0</v>
      </c>
      <c r="AF95" s="83">
        <v>2</v>
      </c>
      <c r="AG95" s="79">
        <f t="shared" si="3"/>
        <v>0</v>
      </c>
    </row>
    <row r="96" spans="1:33" ht="12.75" hidden="1" customHeight="1" x14ac:dyDescent="0.2">
      <c r="A96" s="53" t="s">
        <v>191</v>
      </c>
      <c r="B96" s="164">
        <f t="shared" si="0"/>
        <v>31</v>
      </c>
      <c r="C96" s="165">
        <v>31</v>
      </c>
      <c r="D96" s="164">
        <f t="shared" si="14"/>
        <v>31</v>
      </c>
      <c r="E96" s="164">
        <f t="shared" si="15"/>
        <v>30</v>
      </c>
      <c r="F96" s="165">
        <v>30</v>
      </c>
      <c r="G96" s="164">
        <f t="shared" si="16"/>
        <v>0</v>
      </c>
      <c r="H96" s="165">
        <v>0</v>
      </c>
      <c r="I96" s="165">
        <v>0</v>
      </c>
      <c r="J96" s="165">
        <v>0</v>
      </c>
      <c r="K96" s="165">
        <v>0</v>
      </c>
      <c r="L96" s="165">
        <v>0</v>
      </c>
      <c r="M96" s="164">
        <f t="shared" si="17"/>
        <v>0</v>
      </c>
      <c r="N96" s="165">
        <v>0</v>
      </c>
      <c r="O96" s="165">
        <v>0</v>
      </c>
      <c r="P96" s="165">
        <v>0</v>
      </c>
      <c r="Q96" s="165">
        <v>0</v>
      </c>
      <c r="R96" s="165">
        <v>0</v>
      </c>
      <c r="S96" s="165">
        <v>0</v>
      </c>
      <c r="T96" s="164">
        <f t="shared" si="18"/>
        <v>30</v>
      </c>
      <c r="U96" s="165">
        <v>0</v>
      </c>
      <c r="V96" s="165">
        <v>29</v>
      </c>
      <c r="W96" s="165">
        <v>1</v>
      </c>
      <c r="X96" s="164">
        <f t="shared" si="19"/>
        <v>1</v>
      </c>
      <c r="Y96" s="165">
        <v>1</v>
      </c>
      <c r="Z96" s="165">
        <v>0</v>
      </c>
      <c r="AA96" s="54">
        <v>23</v>
      </c>
      <c r="AB96" s="60">
        <v>10</v>
      </c>
      <c r="AC96" s="54">
        <v>21</v>
      </c>
      <c r="AD96" s="51">
        <f>B96-C96+T96-AA96+'03.GQKN'!AA95+'04.GQTC'!AC95</f>
        <v>7</v>
      </c>
      <c r="AE96" s="76">
        <f t="shared" si="2"/>
        <v>0</v>
      </c>
      <c r="AF96" s="83">
        <v>7</v>
      </c>
      <c r="AG96" s="79">
        <f t="shared" si="3"/>
        <v>0</v>
      </c>
    </row>
    <row r="97" spans="1:33" ht="12.75" hidden="1" customHeight="1" x14ac:dyDescent="0.2">
      <c r="A97" s="53" t="s">
        <v>192</v>
      </c>
      <c r="B97" s="164">
        <f t="shared" si="0"/>
        <v>113</v>
      </c>
      <c r="C97" s="165">
        <v>113</v>
      </c>
      <c r="D97" s="164">
        <f t="shared" si="14"/>
        <v>113</v>
      </c>
      <c r="E97" s="164">
        <f t="shared" si="15"/>
        <v>93</v>
      </c>
      <c r="F97" s="165">
        <v>93</v>
      </c>
      <c r="G97" s="164">
        <f t="shared" si="16"/>
        <v>16</v>
      </c>
      <c r="H97" s="165">
        <v>16</v>
      </c>
      <c r="I97" s="165">
        <v>0</v>
      </c>
      <c r="J97" s="165">
        <v>16</v>
      </c>
      <c r="K97" s="165">
        <v>0</v>
      </c>
      <c r="L97" s="165">
        <v>0</v>
      </c>
      <c r="M97" s="164">
        <f t="shared" si="17"/>
        <v>0</v>
      </c>
      <c r="N97" s="165">
        <v>0</v>
      </c>
      <c r="O97" s="165">
        <v>0</v>
      </c>
      <c r="P97" s="165">
        <v>0</v>
      </c>
      <c r="Q97" s="165">
        <v>0</v>
      </c>
      <c r="R97" s="165">
        <v>0</v>
      </c>
      <c r="S97" s="165">
        <v>0</v>
      </c>
      <c r="T97" s="164">
        <f t="shared" si="18"/>
        <v>77</v>
      </c>
      <c r="U97" s="165">
        <v>0</v>
      </c>
      <c r="V97" s="165">
        <v>66</v>
      </c>
      <c r="W97" s="165">
        <v>11</v>
      </c>
      <c r="X97" s="164">
        <f t="shared" si="19"/>
        <v>20</v>
      </c>
      <c r="Y97" s="165">
        <v>12</v>
      </c>
      <c r="Z97" s="165">
        <v>8</v>
      </c>
      <c r="AA97" s="54">
        <v>74</v>
      </c>
      <c r="AB97" s="60">
        <v>5</v>
      </c>
      <c r="AC97" s="54">
        <v>108</v>
      </c>
      <c r="AD97" s="51">
        <f>B97-C97+T97-AA97+'03.GQKN'!AA96+'04.GQTC'!AC96</f>
        <v>3</v>
      </c>
      <c r="AE97" s="76">
        <f t="shared" si="2"/>
        <v>0</v>
      </c>
      <c r="AF97" s="83">
        <v>3</v>
      </c>
      <c r="AG97" s="79">
        <f t="shared" si="3"/>
        <v>0</v>
      </c>
    </row>
    <row r="98" spans="1:33" ht="12.75" hidden="1" customHeight="1" x14ac:dyDescent="0.2">
      <c r="A98" s="53" t="s">
        <v>193</v>
      </c>
      <c r="B98" s="164">
        <f t="shared" si="0"/>
        <v>38</v>
      </c>
      <c r="C98" s="165">
        <v>38</v>
      </c>
      <c r="D98" s="164">
        <f t="shared" si="14"/>
        <v>38</v>
      </c>
      <c r="E98" s="164">
        <f t="shared" si="15"/>
        <v>36</v>
      </c>
      <c r="F98" s="165">
        <v>36</v>
      </c>
      <c r="G98" s="164">
        <f t="shared" si="16"/>
        <v>0</v>
      </c>
      <c r="H98" s="165">
        <v>0</v>
      </c>
      <c r="I98" s="165">
        <v>0</v>
      </c>
      <c r="J98" s="165">
        <v>0</v>
      </c>
      <c r="K98" s="165">
        <v>0</v>
      </c>
      <c r="L98" s="165">
        <v>0</v>
      </c>
      <c r="M98" s="164">
        <f t="shared" si="17"/>
        <v>0</v>
      </c>
      <c r="N98" s="165">
        <v>0</v>
      </c>
      <c r="O98" s="165">
        <v>0</v>
      </c>
      <c r="P98" s="165">
        <v>0</v>
      </c>
      <c r="Q98" s="165">
        <v>0</v>
      </c>
      <c r="R98" s="165">
        <v>0</v>
      </c>
      <c r="S98" s="165">
        <v>0</v>
      </c>
      <c r="T98" s="164">
        <f t="shared" si="18"/>
        <v>36</v>
      </c>
      <c r="U98" s="165">
        <v>2</v>
      </c>
      <c r="V98" s="165">
        <v>32</v>
      </c>
      <c r="W98" s="165">
        <v>2</v>
      </c>
      <c r="X98" s="164">
        <f t="shared" si="19"/>
        <v>2</v>
      </c>
      <c r="Y98" s="165">
        <v>2</v>
      </c>
      <c r="Z98" s="165">
        <v>0</v>
      </c>
      <c r="AA98" s="54">
        <v>36</v>
      </c>
      <c r="AB98" s="60">
        <v>0</v>
      </c>
      <c r="AC98" s="54">
        <v>38</v>
      </c>
      <c r="AD98" s="51">
        <f>B98-C98+T98-AA98+'03.GQKN'!AA97+'04.GQTC'!AC97</f>
        <v>0</v>
      </c>
      <c r="AE98" s="76">
        <f t="shared" si="2"/>
        <v>0</v>
      </c>
      <c r="AF98" s="83">
        <v>0</v>
      </c>
      <c r="AG98" s="79">
        <f t="shared" si="3"/>
        <v>0</v>
      </c>
    </row>
    <row r="99" spans="1:33" ht="12.75" hidden="1" customHeight="1" x14ac:dyDescent="0.2">
      <c r="A99" s="53" t="s">
        <v>194</v>
      </c>
      <c r="B99" s="164">
        <f t="shared" si="0"/>
        <v>58</v>
      </c>
      <c r="C99" s="165">
        <v>58</v>
      </c>
      <c r="D99" s="164">
        <f t="shared" si="14"/>
        <v>58</v>
      </c>
      <c r="E99" s="164">
        <f t="shared" si="15"/>
        <v>58</v>
      </c>
      <c r="F99" s="165">
        <v>58</v>
      </c>
      <c r="G99" s="164">
        <f t="shared" si="16"/>
        <v>3</v>
      </c>
      <c r="H99" s="165">
        <v>3</v>
      </c>
      <c r="I99" s="165">
        <v>0</v>
      </c>
      <c r="J99" s="165">
        <v>3</v>
      </c>
      <c r="K99" s="165">
        <v>0</v>
      </c>
      <c r="L99" s="165">
        <v>0</v>
      </c>
      <c r="M99" s="164">
        <f t="shared" si="17"/>
        <v>1</v>
      </c>
      <c r="N99" s="165">
        <v>1</v>
      </c>
      <c r="O99" s="165">
        <v>0</v>
      </c>
      <c r="P99" s="165">
        <v>0</v>
      </c>
      <c r="Q99" s="165">
        <v>0</v>
      </c>
      <c r="R99" s="165">
        <v>0</v>
      </c>
      <c r="S99" s="165">
        <v>1</v>
      </c>
      <c r="T99" s="164">
        <f>U99+Q110+W99</f>
        <v>54</v>
      </c>
      <c r="U99" s="165">
        <v>0</v>
      </c>
      <c r="V99" s="165">
        <v>0</v>
      </c>
      <c r="W99" s="165">
        <v>54</v>
      </c>
      <c r="X99" s="164">
        <f t="shared" si="19"/>
        <v>0</v>
      </c>
      <c r="Y99" s="165">
        <v>0</v>
      </c>
      <c r="Z99" s="165">
        <v>0</v>
      </c>
      <c r="AA99" s="54">
        <v>48</v>
      </c>
      <c r="AB99" s="60">
        <v>0</v>
      </c>
      <c r="AC99" s="54">
        <v>58</v>
      </c>
      <c r="AD99" s="51">
        <f>B99-C99+T99-AA99+'03.GQKN'!AA98+'04.GQTC'!AC98</f>
        <v>6</v>
      </c>
      <c r="AE99" s="76">
        <f t="shared" si="2"/>
        <v>0</v>
      </c>
      <c r="AF99" s="83">
        <v>6</v>
      </c>
      <c r="AG99" s="79">
        <f t="shared" si="3"/>
        <v>0</v>
      </c>
    </row>
    <row r="100" spans="1:33" ht="12.75" hidden="1" customHeight="1" x14ac:dyDescent="0.2">
      <c r="A100" s="53" t="s">
        <v>195</v>
      </c>
      <c r="B100" s="164">
        <f t="shared" si="0"/>
        <v>26</v>
      </c>
      <c r="C100" s="165">
        <v>26</v>
      </c>
      <c r="D100" s="164">
        <f t="shared" si="14"/>
        <v>26</v>
      </c>
      <c r="E100" s="164">
        <f t="shared" si="15"/>
        <v>26</v>
      </c>
      <c r="F100" s="165">
        <v>26</v>
      </c>
      <c r="G100" s="164">
        <f t="shared" si="16"/>
        <v>0</v>
      </c>
      <c r="H100" s="165">
        <v>0</v>
      </c>
      <c r="I100" s="165">
        <v>0</v>
      </c>
      <c r="J100" s="165">
        <v>0</v>
      </c>
      <c r="K100" s="165">
        <v>0</v>
      </c>
      <c r="L100" s="165">
        <v>0</v>
      </c>
      <c r="M100" s="164">
        <f t="shared" si="17"/>
        <v>0</v>
      </c>
      <c r="N100" s="165">
        <v>0</v>
      </c>
      <c r="O100" s="165">
        <v>0</v>
      </c>
      <c r="P100" s="165">
        <v>0</v>
      </c>
      <c r="Q100" s="165">
        <v>0</v>
      </c>
      <c r="R100" s="165">
        <v>0</v>
      </c>
      <c r="S100" s="165">
        <v>0</v>
      </c>
      <c r="T100" s="164">
        <f t="shared" ref="T100:T109" si="20">U100+V100+W100</f>
        <v>26</v>
      </c>
      <c r="U100" s="165">
        <v>0</v>
      </c>
      <c r="V100" s="165">
        <v>26</v>
      </c>
      <c r="W100" s="165">
        <v>0</v>
      </c>
      <c r="X100" s="164">
        <f t="shared" si="19"/>
        <v>0</v>
      </c>
      <c r="Y100" s="165">
        <v>0</v>
      </c>
      <c r="Z100" s="165">
        <v>0</v>
      </c>
      <c r="AA100" s="54">
        <v>26</v>
      </c>
      <c r="AB100" s="60">
        <v>0</v>
      </c>
      <c r="AC100" s="54">
        <v>26</v>
      </c>
      <c r="AD100" s="51">
        <f>B100-C100+T100-AA100+'03.GQKN'!AA99+'04.GQTC'!AC99</f>
        <v>0</v>
      </c>
      <c r="AE100" s="76">
        <f t="shared" si="2"/>
        <v>0</v>
      </c>
      <c r="AF100" s="83">
        <v>0</v>
      </c>
      <c r="AG100" s="79">
        <f t="shared" si="3"/>
        <v>0</v>
      </c>
    </row>
    <row r="101" spans="1:33" ht="12.75" hidden="1" customHeight="1" x14ac:dyDescent="0.2">
      <c r="A101" s="53" t="s">
        <v>196</v>
      </c>
      <c r="B101" s="164">
        <f t="shared" si="0"/>
        <v>72</v>
      </c>
      <c r="C101" s="165">
        <v>72</v>
      </c>
      <c r="D101" s="164">
        <f t="shared" si="14"/>
        <v>72</v>
      </c>
      <c r="E101" s="164">
        <f t="shared" si="15"/>
        <v>70</v>
      </c>
      <c r="F101" s="165">
        <v>70</v>
      </c>
      <c r="G101" s="164">
        <f t="shared" si="16"/>
        <v>1</v>
      </c>
      <c r="H101" s="165">
        <v>1</v>
      </c>
      <c r="I101" s="165">
        <v>0</v>
      </c>
      <c r="J101" s="165">
        <v>1</v>
      </c>
      <c r="K101" s="165">
        <v>0</v>
      </c>
      <c r="L101" s="165">
        <v>0</v>
      </c>
      <c r="M101" s="164">
        <f t="shared" si="17"/>
        <v>0</v>
      </c>
      <c r="N101" s="165">
        <v>0</v>
      </c>
      <c r="O101" s="165">
        <v>0</v>
      </c>
      <c r="P101" s="165">
        <v>0</v>
      </c>
      <c r="Q101" s="165">
        <v>0</v>
      </c>
      <c r="R101" s="165">
        <v>0</v>
      </c>
      <c r="S101" s="165">
        <v>0</v>
      </c>
      <c r="T101" s="164">
        <f t="shared" si="20"/>
        <v>69</v>
      </c>
      <c r="U101" s="165">
        <v>2</v>
      </c>
      <c r="V101" s="165">
        <v>48</v>
      </c>
      <c r="W101" s="165">
        <v>19</v>
      </c>
      <c r="X101" s="164">
        <f t="shared" si="19"/>
        <v>2</v>
      </c>
      <c r="Y101" s="165">
        <v>0</v>
      </c>
      <c r="Z101" s="165">
        <v>2</v>
      </c>
      <c r="AA101" s="54">
        <v>56</v>
      </c>
      <c r="AB101" s="60">
        <v>6</v>
      </c>
      <c r="AC101" s="54">
        <v>66</v>
      </c>
      <c r="AD101" s="51">
        <f>B101-C101+T101-AA101+'03.GQKN'!AA100+'04.GQTC'!AC100</f>
        <v>14</v>
      </c>
      <c r="AE101" s="76">
        <f t="shared" si="2"/>
        <v>0</v>
      </c>
      <c r="AF101" s="83">
        <v>14</v>
      </c>
      <c r="AG101" s="79">
        <f t="shared" si="3"/>
        <v>0</v>
      </c>
    </row>
    <row r="102" spans="1:33" ht="12.75" hidden="1" customHeight="1" x14ac:dyDescent="0.2">
      <c r="A102" s="53" t="s">
        <v>197</v>
      </c>
      <c r="B102" s="164">
        <f t="shared" si="0"/>
        <v>44</v>
      </c>
      <c r="C102" s="165">
        <v>44</v>
      </c>
      <c r="D102" s="164">
        <f t="shared" si="14"/>
        <v>44</v>
      </c>
      <c r="E102" s="164">
        <f t="shared" si="15"/>
        <v>43</v>
      </c>
      <c r="F102" s="165">
        <v>43</v>
      </c>
      <c r="G102" s="164">
        <f t="shared" si="16"/>
        <v>0</v>
      </c>
      <c r="H102" s="165">
        <v>0</v>
      </c>
      <c r="I102" s="165">
        <v>0</v>
      </c>
      <c r="J102" s="165">
        <v>0</v>
      </c>
      <c r="K102" s="165">
        <v>0</v>
      </c>
      <c r="L102" s="165">
        <v>0</v>
      </c>
      <c r="M102" s="164">
        <f t="shared" si="17"/>
        <v>2</v>
      </c>
      <c r="N102" s="165">
        <v>2</v>
      </c>
      <c r="O102" s="165">
        <v>0</v>
      </c>
      <c r="P102" s="165">
        <v>1</v>
      </c>
      <c r="Q102" s="165">
        <v>0</v>
      </c>
      <c r="R102" s="165">
        <v>0</v>
      </c>
      <c r="S102" s="165">
        <v>1</v>
      </c>
      <c r="T102" s="164">
        <f t="shared" si="20"/>
        <v>41</v>
      </c>
      <c r="U102" s="165">
        <v>1</v>
      </c>
      <c r="V102" s="165">
        <v>8</v>
      </c>
      <c r="W102" s="165">
        <v>32</v>
      </c>
      <c r="X102" s="164">
        <f t="shared" si="19"/>
        <v>1</v>
      </c>
      <c r="Y102" s="165">
        <v>0</v>
      </c>
      <c r="Z102" s="165">
        <v>1</v>
      </c>
      <c r="AA102" s="54">
        <v>34</v>
      </c>
      <c r="AB102" s="60">
        <v>14</v>
      </c>
      <c r="AC102" s="54">
        <v>30</v>
      </c>
      <c r="AD102" s="51">
        <f>B102-C102+T102-AA102+'03.GQKN'!AA101+'04.GQTC'!AC101</f>
        <v>7</v>
      </c>
      <c r="AE102" s="76">
        <f t="shared" si="2"/>
        <v>0</v>
      </c>
      <c r="AF102" s="83">
        <v>7</v>
      </c>
      <c r="AG102" s="79">
        <f t="shared" si="3"/>
        <v>0</v>
      </c>
    </row>
    <row r="103" spans="1:33" ht="12.75" hidden="1" customHeight="1" x14ac:dyDescent="0.2">
      <c r="A103" s="53" t="s">
        <v>198</v>
      </c>
      <c r="B103" s="164">
        <f t="shared" si="0"/>
        <v>24</v>
      </c>
      <c r="C103" s="165">
        <v>24</v>
      </c>
      <c r="D103" s="164">
        <f t="shared" si="14"/>
        <v>24</v>
      </c>
      <c r="E103" s="164">
        <f t="shared" si="15"/>
        <v>18</v>
      </c>
      <c r="F103" s="165">
        <v>18</v>
      </c>
      <c r="G103" s="164">
        <f t="shared" si="16"/>
        <v>0</v>
      </c>
      <c r="H103" s="165">
        <v>0</v>
      </c>
      <c r="I103" s="165">
        <v>0</v>
      </c>
      <c r="J103" s="165">
        <v>0</v>
      </c>
      <c r="K103" s="165">
        <v>0</v>
      </c>
      <c r="L103" s="165">
        <v>0</v>
      </c>
      <c r="M103" s="164">
        <f t="shared" si="17"/>
        <v>0</v>
      </c>
      <c r="N103" s="165">
        <v>0</v>
      </c>
      <c r="O103" s="165">
        <v>0</v>
      </c>
      <c r="P103" s="165">
        <v>0</v>
      </c>
      <c r="Q103" s="165">
        <v>0</v>
      </c>
      <c r="R103" s="165">
        <v>0</v>
      </c>
      <c r="S103" s="165">
        <v>0</v>
      </c>
      <c r="T103" s="164">
        <f t="shared" si="20"/>
        <v>18</v>
      </c>
      <c r="U103" s="165">
        <v>0</v>
      </c>
      <c r="V103" s="165">
        <v>17</v>
      </c>
      <c r="W103" s="165">
        <v>1</v>
      </c>
      <c r="X103" s="164">
        <f t="shared" si="19"/>
        <v>6</v>
      </c>
      <c r="Y103" s="165">
        <v>6</v>
      </c>
      <c r="Z103" s="165">
        <v>0</v>
      </c>
      <c r="AA103" s="54">
        <v>18</v>
      </c>
      <c r="AB103" s="60">
        <v>0</v>
      </c>
      <c r="AC103" s="54">
        <v>24</v>
      </c>
      <c r="AD103" s="51">
        <f>B103-C103+T103-AA103+'03.GQKN'!AA102+'04.GQTC'!AC102</f>
        <v>0</v>
      </c>
      <c r="AE103" s="76">
        <f t="shared" si="2"/>
        <v>0</v>
      </c>
      <c r="AF103" s="83">
        <v>0</v>
      </c>
      <c r="AG103" s="79">
        <f t="shared" si="3"/>
        <v>0</v>
      </c>
    </row>
    <row r="104" spans="1:33" ht="12.75" hidden="1" customHeight="1" x14ac:dyDescent="0.2">
      <c r="A104" s="56" t="s">
        <v>199</v>
      </c>
      <c r="B104" s="166">
        <f t="shared" si="0"/>
        <v>30</v>
      </c>
      <c r="C104" s="168">
        <v>30</v>
      </c>
      <c r="D104" s="166">
        <f t="shared" si="14"/>
        <v>30</v>
      </c>
      <c r="E104" s="166">
        <f t="shared" si="15"/>
        <v>30</v>
      </c>
      <c r="F104" s="168">
        <v>30</v>
      </c>
      <c r="G104" s="166">
        <f t="shared" si="16"/>
        <v>0</v>
      </c>
      <c r="H104" s="168">
        <v>0</v>
      </c>
      <c r="I104" s="168">
        <v>0</v>
      </c>
      <c r="J104" s="168">
        <v>0</v>
      </c>
      <c r="K104" s="168">
        <v>0</v>
      </c>
      <c r="L104" s="168">
        <v>0</v>
      </c>
      <c r="M104" s="166">
        <v>0</v>
      </c>
      <c r="N104" s="168">
        <v>0</v>
      </c>
      <c r="O104" s="168">
        <v>0</v>
      </c>
      <c r="P104" s="168">
        <v>0</v>
      </c>
      <c r="Q104" s="168">
        <v>0</v>
      </c>
      <c r="R104" s="168">
        <v>0</v>
      </c>
      <c r="S104" s="168">
        <v>0</v>
      </c>
      <c r="T104" s="166">
        <f t="shared" si="20"/>
        <v>30</v>
      </c>
      <c r="U104" s="168">
        <v>0</v>
      </c>
      <c r="V104" s="168">
        <v>28</v>
      </c>
      <c r="W104" s="168">
        <v>2</v>
      </c>
      <c r="X104" s="166">
        <f t="shared" si="19"/>
        <v>0</v>
      </c>
      <c r="Y104" s="168">
        <v>0</v>
      </c>
      <c r="Z104" s="168">
        <v>0</v>
      </c>
      <c r="AA104" s="58">
        <v>23</v>
      </c>
      <c r="AB104" s="80">
        <v>0</v>
      </c>
      <c r="AC104" s="58">
        <v>30</v>
      </c>
      <c r="AD104" s="57">
        <f>B104-C104+T104-AA104+'03.GQKN'!AA103+'04.GQTC'!AC103</f>
        <v>7</v>
      </c>
      <c r="AE104" s="76">
        <f t="shared" si="2"/>
        <v>0</v>
      </c>
      <c r="AF104" s="84">
        <v>7</v>
      </c>
      <c r="AG104" s="79">
        <f t="shared" si="3"/>
        <v>0</v>
      </c>
    </row>
    <row r="105" spans="1:33" ht="12.75" hidden="1" customHeight="1" x14ac:dyDescent="0.2">
      <c r="A105" s="53" t="s">
        <v>200</v>
      </c>
      <c r="B105" s="164">
        <f t="shared" si="0"/>
        <v>34</v>
      </c>
      <c r="C105" s="165">
        <v>34</v>
      </c>
      <c r="D105" s="164">
        <f t="shared" si="14"/>
        <v>34</v>
      </c>
      <c r="E105" s="164">
        <f t="shared" si="15"/>
        <v>34</v>
      </c>
      <c r="F105" s="165">
        <v>34</v>
      </c>
      <c r="G105" s="164">
        <f t="shared" si="16"/>
        <v>1</v>
      </c>
      <c r="H105" s="165">
        <v>1</v>
      </c>
      <c r="I105" s="165">
        <v>0</v>
      </c>
      <c r="J105" s="165">
        <v>0</v>
      </c>
      <c r="K105" s="165">
        <v>0</v>
      </c>
      <c r="L105" s="165">
        <v>1</v>
      </c>
      <c r="M105" s="164">
        <f t="shared" ref="M105:M109" si="21">IFERROR(IF((N105+O105)=(P105+Q105+R105+S105),IF(AND((N105+O105)=0,(P105+Q105+R105+S105)&gt;0),"Lỗi",(N105+O105)),"Lỗi"),"Lỗi")</f>
        <v>0</v>
      </c>
      <c r="N105" s="165">
        <v>0</v>
      </c>
      <c r="O105" s="165">
        <v>0</v>
      </c>
      <c r="P105" s="165">
        <v>0</v>
      </c>
      <c r="Q105" s="165">
        <v>0</v>
      </c>
      <c r="R105" s="165">
        <v>0</v>
      </c>
      <c r="S105" s="165">
        <v>0</v>
      </c>
      <c r="T105" s="164">
        <f t="shared" si="20"/>
        <v>33</v>
      </c>
      <c r="U105" s="165">
        <v>0</v>
      </c>
      <c r="V105" s="165">
        <v>30</v>
      </c>
      <c r="W105" s="165">
        <v>3</v>
      </c>
      <c r="X105" s="164">
        <f t="shared" si="19"/>
        <v>0</v>
      </c>
      <c r="Y105" s="165">
        <v>0</v>
      </c>
      <c r="Z105" s="165">
        <v>0</v>
      </c>
      <c r="AA105" s="54">
        <v>31</v>
      </c>
      <c r="AB105" s="60">
        <v>0</v>
      </c>
      <c r="AC105" s="54">
        <v>34</v>
      </c>
      <c r="AD105" s="51">
        <f>B105-C105+T105-AA105+'03.GQKN'!AA104+'04.GQTC'!AC104</f>
        <v>2</v>
      </c>
      <c r="AE105" s="76">
        <f t="shared" si="2"/>
        <v>0</v>
      </c>
      <c r="AF105" s="83">
        <v>2</v>
      </c>
      <c r="AG105" s="79">
        <f t="shared" si="3"/>
        <v>0</v>
      </c>
    </row>
    <row r="106" spans="1:33" ht="12.75" hidden="1" customHeight="1" x14ac:dyDescent="0.2">
      <c r="A106" s="53" t="s">
        <v>201</v>
      </c>
      <c r="B106" s="164">
        <f t="shared" si="0"/>
        <v>26</v>
      </c>
      <c r="C106" s="165">
        <v>26</v>
      </c>
      <c r="D106" s="164">
        <f t="shared" si="14"/>
        <v>26</v>
      </c>
      <c r="E106" s="164">
        <f t="shared" si="15"/>
        <v>21</v>
      </c>
      <c r="F106" s="165">
        <v>21</v>
      </c>
      <c r="G106" s="164">
        <f t="shared" si="16"/>
        <v>2</v>
      </c>
      <c r="H106" s="165">
        <v>2</v>
      </c>
      <c r="I106" s="165">
        <v>0</v>
      </c>
      <c r="J106" s="165">
        <v>0</v>
      </c>
      <c r="K106" s="165">
        <v>0</v>
      </c>
      <c r="L106" s="165">
        <v>2</v>
      </c>
      <c r="M106" s="164">
        <f t="shared" si="21"/>
        <v>1</v>
      </c>
      <c r="N106" s="165">
        <v>1</v>
      </c>
      <c r="O106" s="165">
        <v>0</v>
      </c>
      <c r="P106" s="165">
        <v>0</v>
      </c>
      <c r="Q106" s="165">
        <v>0</v>
      </c>
      <c r="R106" s="165">
        <v>0</v>
      </c>
      <c r="S106" s="165">
        <v>1</v>
      </c>
      <c r="T106" s="164">
        <f t="shared" si="20"/>
        <v>18</v>
      </c>
      <c r="U106" s="165">
        <v>1</v>
      </c>
      <c r="V106" s="165">
        <v>13</v>
      </c>
      <c r="W106" s="165">
        <v>4</v>
      </c>
      <c r="X106" s="164">
        <f t="shared" si="19"/>
        <v>5</v>
      </c>
      <c r="Y106" s="165">
        <v>5</v>
      </c>
      <c r="Z106" s="165">
        <v>0</v>
      </c>
      <c r="AA106" s="54">
        <v>17</v>
      </c>
      <c r="AB106" s="60">
        <v>3</v>
      </c>
      <c r="AC106" s="54">
        <v>23</v>
      </c>
      <c r="AD106" s="51">
        <f>B106-C106+T106-AA106+'03.GQKN'!AA105+'04.GQTC'!AC105</f>
        <v>1</v>
      </c>
      <c r="AE106" s="76">
        <f t="shared" si="2"/>
        <v>0</v>
      </c>
      <c r="AF106" s="83">
        <v>1</v>
      </c>
      <c r="AG106" s="79">
        <f t="shared" si="3"/>
        <v>0</v>
      </c>
    </row>
    <row r="107" spans="1:33" ht="12.75" hidden="1" customHeight="1" x14ac:dyDescent="0.2">
      <c r="A107" s="56" t="s">
        <v>202</v>
      </c>
      <c r="B107" s="166">
        <f t="shared" si="0"/>
        <v>29</v>
      </c>
      <c r="C107" s="168">
        <v>29</v>
      </c>
      <c r="D107" s="166">
        <f t="shared" si="14"/>
        <v>29</v>
      </c>
      <c r="E107" s="166">
        <f t="shared" si="15"/>
        <v>29</v>
      </c>
      <c r="F107" s="168">
        <v>28</v>
      </c>
      <c r="G107" s="166">
        <f t="shared" si="16"/>
        <v>0</v>
      </c>
      <c r="H107" s="168">
        <v>0</v>
      </c>
      <c r="I107" s="168">
        <v>0</v>
      </c>
      <c r="J107" s="168">
        <v>0</v>
      </c>
      <c r="K107" s="168">
        <v>0</v>
      </c>
      <c r="L107" s="168">
        <v>0</v>
      </c>
      <c r="M107" s="166">
        <f t="shared" si="21"/>
        <v>1</v>
      </c>
      <c r="N107" s="168">
        <v>1</v>
      </c>
      <c r="O107" s="168">
        <v>0</v>
      </c>
      <c r="P107" s="168">
        <v>0</v>
      </c>
      <c r="Q107" s="168">
        <v>0</v>
      </c>
      <c r="R107" s="168">
        <v>0</v>
      </c>
      <c r="S107" s="168">
        <v>1</v>
      </c>
      <c r="T107" s="166">
        <f t="shared" si="20"/>
        <v>28</v>
      </c>
      <c r="U107" s="168">
        <v>0</v>
      </c>
      <c r="V107" s="168">
        <v>28</v>
      </c>
      <c r="W107" s="168">
        <v>0</v>
      </c>
      <c r="X107" s="166">
        <f t="shared" si="19"/>
        <v>0</v>
      </c>
      <c r="Y107" s="168">
        <v>0</v>
      </c>
      <c r="Z107" s="168">
        <v>0</v>
      </c>
      <c r="AA107" s="58">
        <v>24</v>
      </c>
      <c r="AB107" s="80">
        <v>0</v>
      </c>
      <c r="AC107" s="58">
        <v>29</v>
      </c>
      <c r="AD107" s="57">
        <f>B107-C107+T107-AA107+'03.GQKN'!AA106+'04.GQTC'!AC106</f>
        <v>4</v>
      </c>
      <c r="AE107" s="76">
        <f t="shared" si="2"/>
        <v>1</v>
      </c>
      <c r="AF107" s="84">
        <v>4</v>
      </c>
      <c r="AG107" s="79">
        <f t="shared" si="3"/>
        <v>0</v>
      </c>
    </row>
    <row r="108" spans="1:33" ht="12.75" hidden="1" customHeight="1" x14ac:dyDescent="0.2">
      <c r="A108" s="53" t="s">
        <v>203</v>
      </c>
      <c r="B108" s="164">
        <f t="shared" si="0"/>
        <v>7</v>
      </c>
      <c r="C108" s="165">
        <v>0</v>
      </c>
      <c r="D108" s="164">
        <f t="shared" si="14"/>
        <v>0</v>
      </c>
      <c r="E108" s="164">
        <f t="shared" si="15"/>
        <v>0</v>
      </c>
      <c r="F108" s="165">
        <v>0</v>
      </c>
      <c r="G108" s="164">
        <f t="shared" si="16"/>
        <v>0</v>
      </c>
      <c r="H108" s="165">
        <v>0</v>
      </c>
      <c r="I108" s="165">
        <v>0</v>
      </c>
      <c r="J108" s="165">
        <v>0</v>
      </c>
      <c r="K108" s="165">
        <v>0</v>
      </c>
      <c r="L108" s="165">
        <v>0</v>
      </c>
      <c r="M108" s="164">
        <f t="shared" si="21"/>
        <v>0</v>
      </c>
      <c r="N108" s="165">
        <v>0</v>
      </c>
      <c r="O108" s="165">
        <v>0</v>
      </c>
      <c r="P108" s="165">
        <v>0</v>
      </c>
      <c r="Q108" s="165">
        <v>0</v>
      </c>
      <c r="R108" s="165">
        <v>0</v>
      </c>
      <c r="S108" s="165">
        <v>0</v>
      </c>
      <c r="T108" s="164">
        <f t="shared" si="20"/>
        <v>0</v>
      </c>
      <c r="U108" s="165">
        <v>0</v>
      </c>
      <c r="V108" s="165">
        <v>0</v>
      </c>
      <c r="W108" s="165">
        <v>0</v>
      </c>
      <c r="X108" s="164">
        <f t="shared" si="19"/>
        <v>0</v>
      </c>
      <c r="Y108" s="165">
        <v>0</v>
      </c>
      <c r="Z108" s="165">
        <v>0</v>
      </c>
      <c r="AA108" s="54">
        <v>7</v>
      </c>
      <c r="AB108" s="60">
        <v>0</v>
      </c>
      <c r="AC108" s="54">
        <v>7</v>
      </c>
      <c r="AD108" s="51">
        <f>B108-C108+T108-AA108+'03.GQKN'!AA107+'04.GQTC'!AC107</f>
        <v>0</v>
      </c>
      <c r="AE108" s="76">
        <f t="shared" si="2"/>
        <v>0</v>
      </c>
      <c r="AF108" s="83">
        <v>0</v>
      </c>
      <c r="AG108" s="79">
        <f t="shared" si="3"/>
        <v>0</v>
      </c>
    </row>
    <row r="109" spans="1:33" ht="12.75" hidden="1" customHeight="1" x14ac:dyDescent="0.2">
      <c r="A109" s="56" t="s">
        <v>204</v>
      </c>
      <c r="B109" s="166">
        <f t="shared" si="0"/>
        <v>0</v>
      </c>
      <c r="C109" s="168"/>
      <c r="D109" s="166">
        <f t="shared" si="14"/>
        <v>0</v>
      </c>
      <c r="E109" s="166">
        <f t="shared" si="15"/>
        <v>0</v>
      </c>
      <c r="F109" s="168"/>
      <c r="G109" s="166">
        <f t="shared" si="16"/>
        <v>0</v>
      </c>
      <c r="H109" s="168"/>
      <c r="I109" s="168"/>
      <c r="J109" s="168"/>
      <c r="K109" s="168"/>
      <c r="L109" s="168"/>
      <c r="M109" s="166">
        <f t="shared" si="21"/>
        <v>0</v>
      </c>
      <c r="N109" s="168"/>
      <c r="O109" s="168"/>
      <c r="P109" s="168"/>
      <c r="Q109" s="168"/>
      <c r="R109" s="168"/>
      <c r="S109" s="168"/>
      <c r="T109" s="166">
        <f t="shared" si="20"/>
        <v>0</v>
      </c>
      <c r="U109" s="168"/>
      <c r="V109" s="168"/>
      <c r="W109" s="168"/>
      <c r="X109" s="166">
        <f t="shared" si="19"/>
        <v>0</v>
      </c>
      <c r="Y109" s="168"/>
      <c r="Z109" s="168"/>
      <c r="AA109" s="58"/>
      <c r="AB109" s="80">
        <v>0</v>
      </c>
      <c r="AC109" s="58"/>
      <c r="AD109" s="57">
        <f>B109-C109+T109-AA109+'03.GQKN'!AA108+'04.GQTC'!AC108</f>
        <v>0</v>
      </c>
      <c r="AE109" s="76">
        <f t="shared" si="2"/>
        <v>0</v>
      </c>
      <c r="AF109" s="84">
        <v>22</v>
      </c>
      <c r="AG109" s="79">
        <f t="shared" si="3"/>
        <v>-22</v>
      </c>
    </row>
    <row r="110" spans="1:33" ht="12.75" hidden="1" customHeight="1" x14ac:dyDescent="0.2">
      <c r="A110" s="56" t="s">
        <v>205</v>
      </c>
      <c r="B110" s="166"/>
      <c r="C110" s="168"/>
      <c r="D110" s="166"/>
      <c r="E110" s="166"/>
      <c r="F110" s="168"/>
      <c r="G110" s="166"/>
      <c r="H110" s="168"/>
      <c r="I110" s="168"/>
      <c r="J110" s="168"/>
      <c r="K110" s="168"/>
      <c r="L110" s="168"/>
      <c r="M110" s="166"/>
      <c r="N110" s="168"/>
      <c r="O110" s="168"/>
      <c r="P110" s="168"/>
      <c r="Q110" s="168"/>
      <c r="R110" s="168"/>
      <c r="S110" s="168"/>
      <c r="T110" s="166"/>
      <c r="U110" s="168"/>
      <c r="V110" s="168"/>
      <c r="W110" s="168"/>
      <c r="X110" s="166"/>
      <c r="Y110" s="168"/>
      <c r="Z110" s="168"/>
      <c r="AA110" s="58"/>
      <c r="AB110" s="80"/>
      <c r="AC110" s="58"/>
      <c r="AD110" s="57"/>
      <c r="AE110" s="76">
        <f t="shared" si="2"/>
        <v>0</v>
      </c>
      <c r="AF110" s="84"/>
      <c r="AG110" s="79">
        <f t="shared" si="3"/>
        <v>0</v>
      </c>
    </row>
    <row r="111" spans="1:33" ht="12.75" hidden="1" customHeight="1" x14ac:dyDescent="0.2">
      <c r="A111" s="53" t="s">
        <v>206</v>
      </c>
      <c r="B111" s="164">
        <f t="shared" ref="B111:B121" si="22">AB111+AC111</f>
        <v>72</v>
      </c>
      <c r="C111" s="165">
        <v>72</v>
      </c>
      <c r="D111" s="164">
        <f t="shared" ref="D111:D121" si="23">E111+X111</f>
        <v>72</v>
      </c>
      <c r="E111" s="164">
        <f t="shared" ref="E111:E121" si="24">G111+M111+T111</f>
        <v>66</v>
      </c>
      <c r="F111" s="165">
        <v>66</v>
      </c>
      <c r="G111" s="164">
        <f t="shared" ref="G111:G121" si="25">IFERROR(IF((H111+I111)=(J111+K111+L111),IF(AND((H111+I111)=0,(J111+K111+L111)&gt;0),"Lỗi",(H111+I111)),"Lỗi"),"Lỗi")</f>
        <v>1</v>
      </c>
      <c r="H111" s="165">
        <v>1</v>
      </c>
      <c r="I111" s="165">
        <v>0</v>
      </c>
      <c r="J111" s="165">
        <v>0</v>
      </c>
      <c r="K111" s="165">
        <v>0</v>
      </c>
      <c r="L111" s="165">
        <v>1</v>
      </c>
      <c r="M111" s="164">
        <f t="shared" ref="M111:M121" si="26">IFERROR(IF((N111+O111)=(P111+Q111+R111+S111),IF(AND((N111+O111)=0,(P111+Q111+R111+S111)&gt;0),"Lỗi",(N111+O111)),"Lỗi"),"Lỗi")</f>
        <v>1</v>
      </c>
      <c r="N111" s="165">
        <v>1</v>
      </c>
      <c r="O111" s="165">
        <v>0</v>
      </c>
      <c r="P111" s="165">
        <v>0</v>
      </c>
      <c r="Q111" s="165">
        <v>0</v>
      </c>
      <c r="R111" s="165">
        <v>0</v>
      </c>
      <c r="S111" s="165">
        <v>1</v>
      </c>
      <c r="T111" s="164">
        <f t="shared" ref="T111:T121" si="27">U111+V111+W111</f>
        <v>64</v>
      </c>
      <c r="U111" s="165">
        <v>1</v>
      </c>
      <c r="V111" s="165">
        <v>45</v>
      </c>
      <c r="W111" s="165">
        <v>18</v>
      </c>
      <c r="X111" s="164">
        <f t="shared" ref="X111:X121" si="28">Y111+Z111</f>
        <v>6</v>
      </c>
      <c r="Y111" s="165">
        <v>4</v>
      </c>
      <c r="Z111" s="165">
        <v>2</v>
      </c>
      <c r="AA111" s="54">
        <v>38</v>
      </c>
      <c r="AB111" s="60">
        <v>21</v>
      </c>
      <c r="AC111" s="54">
        <v>51</v>
      </c>
      <c r="AD111" s="51">
        <f>B111-C111+T111-AA111+'03.GQKN'!AA110+'04.GQTC'!AC110</f>
        <v>28</v>
      </c>
      <c r="AE111" s="76">
        <f t="shared" si="2"/>
        <v>0</v>
      </c>
      <c r="AF111" s="83">
        <v>28</v>
      </c>
      <c r="AG111" s="79">
        <f t="shared" si="3"/>
        <v>0</v>
      </c>
    </row>
    <row r="112" spans="1:33" ht="12.75" hidden="1" customHeight="1" x14ac:dyDescent="0.2">
      <c r="A112" s="53" t="s">
        <v>207</v>
      </c>
      <c r="B112" s="164">
        <f t="shared" si="22"/>
        <v>23</v>
      </c>
      <c r="C112" s="165">
        <v>0</v>
      </c>
      <c r="D112" s="164">
        <f t="shared" si="23"/>
        <v>0</v>
      </c>
      <c r="E112" s="164">
        <f t="shared" si="24"/>
        <v>0</v>
      </c>
      <c r="F112" s="165">
        <v>0</v>
      </c>
      <c r="G112" s="164">
        <f t="shared" si="25"/>
        <v>0</v>
      </c>
      <c r="H112" s="165">
        <v>0</v>
      </c>
      <c r="I112" s="165">
        <v>0</v>
      </c>
      <c r="J112" s="165">
        <v>0</v>
      </c>
      <c r="K112" s="165">
        <v>0</v>
      </c>
      <c r="L112" s="165">
        <v>0</v>
      </c>
      <c r="M112" s="164">
        <f t="shared" si="26"/>
        <v>0</v>
      </c>
      <c r="N112" s="165">
        <v>0</v>
      </c>
      <c r="O112" s="165">
        <v>0</v>
      </c>
      <c r="P112" s="165">
        <v>0</v>
      </c>
      <c r="Q112" s="165">
        <v>0</v>
      </c>
      <c r="R112" s="165">
        <v>0</v>
      </c>
      <c r="S112" s="165">
        <v>0</v>
      </c>
      <c r="T112" s="164">
        <f t="shared" si="27"/>
        <v>0</v>
      </c>
      <c r="U112" s="165">
        <v>0</v>
      </c>
      <c r="V112" s="165">
        <v>0</v>
      </c>
      <c r="W112" s="165">
        <v>0</v>
      </c>
      <c r="X112" s="164">
        <f t="shared" si="28"/>
        <v>0</v>
      </c>
      <c r="Y112" s="165">
        <v>0</v>
      </c>
      <c r="Z112" s="165">
        <v>0</v>
      </c>
      <c r="AA112" s="54">
        <v>20</v>
      </c>
      <c r="AB112" s="60">
        <v>1</v>
      </c>
      <c r="AC112" s="54">
        <v>22</v>
      </c>
      <c r="AD112" s="51">
        <f>B112-C112+T112-AA112+'03.GQKN'!AA111+'04.GQTC'!AC111</f>
        <v>3</v>
      </c>
      <c r="AE112" s="76">
        <f t="shared" si="2"/>
        <v>0</v>
      </c>
      <c r="AF112" s="83">
        <v>3</v>
      </c>
      <c r="AG112" s="79">
        <f t="shared" si="3"/>
        <v>0</v>
      </c>
    </row>
    <row r="113" spans="1:33" ht="12.75" hidden="1" customHeight="1" x14ac:dyDescent="0.2">
      <c r="A113" s="53" t="s">
        <v>208</v>
      </c>
      <c r="B113" s="164">
        <f t="shared" si="22"/>
        <v>71</v>
      </c>
      <c r="C113" s="165">
        <v>71</v>
      </c>
      <c r="D113" s="164">
        <f t="shared" si="23"/>
        <v>71</v>
      </c>
      <c r="E113" s="164">
        <f t="shared" si="24"/>
        <v>71</v>
      </c>
      <c r="F113" s="165">
        <v>71</v>
      </c>
      <c r="G113" s="164">
        <f t="shared" si="25"/>
        <v>0</v>
      </c>
      <c r="H113" s="165">
        <v>0</v>
      </c>
      <c r="I113" s="165">
        <v>0</v>
      </c>
      <c r="J113" s="165">
        <v>0</v>
      </c>
      <c r="K113" s="165">
        <v>0</v>
      </c>
      <c r="L113" s="165">
        <v>0</v>
      </c>
      <c r="M113" s="164">
        <f t="shared" si="26"/>
        <v>0</v>
      </c>
      <c r="N113" s="165">
        <v>0</v>
      </c>
      <c r="O113" s="165">
        <v>0</v>
      </c>
      <c r="P113" s="165">
        <v>0</v>
      </c>
      <c r="Q113" s="165">
        <v>0</v>
      </c>
      <c r="R113" s="165">
        <v>0</v>
      </c>
      <c r="S113" s="165">
        <v>0</v>
      </c>
      <c r="T113" s="164">
        <f t="shared" si="27"/>
        <v>71</v>
      </c>
      <c r="U113" s="165">
        <v>5</v>
      </c>
      <c r="V113" s="165">
        <v>41</v>
      </c>
      <c r="W113" s="165">
        <v>25</v>
      </c>
      <c r="X113" s="164">
        <f t="shared" si="28"/>
        <v>0</v>
      </c>
      <c r="Y113" s="165">
        <v>0</v>
      </c>
      <c r="Z113" s="165">
        <v>0</v>
      </c>
      <c r="AA113" s="54">
        <v>57</v>
      </c>
      <c r="AB113" s="60">
        <v>7</v>
      </c>
      <c r="AC113" s="54">
        <v>64</v>
      </c>
      <c r="AD113" s="51">
        <f>B113-C113+T113-AA113+'03.GQKN'!AA112+'04.GQTC'!AC112</f>
        <v>14</v>
      </c>
      <c r="AE113" s="76">
        <f t="shared" si="2"/>
        <v>0</v>
      </c>
      <c r="AF113" s="83">
        <v>14</v>
      </c>
      <c r="AG113" s="79">
        <f t="shared" si="3"/>
        <v>0</v>
      </c>
    </row>
    <row r="114" spans="1:33" ht="12.75" hidden="1" customHeight="1" x14ac:dyDescent="0.2">
      <c r="A114" s="53" t="s">
        <v>209</v>
      </c>
      <c r="B114" s="164">
        <f t="shared" si="22"/>
        <v>66</v>
      </c>
      <c r="C114" s="165">
        <v>56</v>
      </c>
      <c r="D114" s="164">
        <f t="shared" si="23"/>
        <v>38</v>
      </c>
      <c r="E114" s="164">
        <f t="shared" si="24"/>
        <v>33</v>
      </c>
      <c r="F114" s="165">
        <v>33</v>
      </c>
      <c r="G114" s="164">
        <f t="shared" si="25"/>
        <v>0</v>
      </c>
      <c r="H114" s="165">
        <v>0</v>
      </c>
      <c r="I114" s="165">
        <v>0</v>
      </c>
      <c r="J114" s="165">
        <v>0</v>
      </c>
      <c r="K114" s="165">
        <v>0</v>
      </c>
      <c r="L114" s="165">
        <v>0</v>
      </c>
      <c r="M114" s="164">
        <f t="shared" si="26"/>
        <v>0</v>
      </c>
      <c r="N114" s="165">
        <v>0</v>
      </c>
      <c r="O114" s="165">
        <v>0</v>
      </c>
      <c r="P114" s="165">
        <v>0</v>
      </c>
      <c r="Q114" s="165">
        <v>0</v>
      </c>
      <c r="R114" s="165">
        <v>0</v>
      </c>
      <c r="S114" s="165">
        <v>0</v>
      </c>
      <c r="T114" s="164">
        <f t="shared" si="27"/>
        <v>33</v>
      </c>
      <c r="U114" s="165">
        <v>0</v>
      </c>
      <c r="V114" s="165">
        <v>32</v>
      </c>
      <c r="W114" s="165">
        <v>1</v>
      </c>
      <c r="X114" s="164">
        <f t="shared" si="28"/>
        <v>5</v>
      </c>
      <c r="Y114" s="165">
        <v>5</v>
      </c>
      <c r="Z114" s="165">
        <v>0</v>
      </c>
      <c r="AA114" s="54">
        <v>26</v>
      </c>
      <c r="AB114" s="60">
        <v>10</v>
      </c>
      <c r="AC114" s="54">
        <v>56</v>
      </c>
      <c r="AD114" s="51">
        <f>B114-C114+T114-AA114+'03.GQKN'!AA113+'04.GQTC'!AC113</f>
        <v>17</v>
      </c>
      <c r="AE114" s="76">
        <f t="shared" si="2"/>
        <v>0</v>
      </c>
      <c r="AF114" s="83">
        <v>17</v>
      </c>
      <c r="AG114" s="79">
        <f t="shared" si="3"/>
        <v>0</v>
      </c>
    </row>
    <row r="115" spans="1:33" ht="12.75" hidden="1" customHeight="1" x14ac:dyDescent="0.2">
      <c r="A115" s="53" t="s">
        <v>210</v>
      </c>
      <c r="B115" s="164">
        <f t="shared" si="22"/>
        <v>87</v>
      </c>
      <c r="C115" s="165">
        <v>87</v>
      </c>
      <c r="D115" s="164">
        <f t="shared" si="23"/>
        <v>87</v>
      </c>
      <c r="E115" s="164">
        <f t="shared" si="24"/>
        <v>87</v>
      </c>
      <c r="F115" s="165">
        <v>87</v>
      </c>
      <c r="G115" s="164">
        <f t="shared" si="25"/>
        <v>2</v>
      </c>
      <c r="H115" s="177">
        <v>2</v>
      </c>
      <c r="I115" s="177">
        <v>0</v>
      </c>
      <c r="J115" s="177">
        <v>2</v>
      </c>
      <c r="K115" s="177">
        <v>0</v>
      </c>
      <c r="L115" s="177">
        <v>0</v>
      </c>
      <c r="M115" s="164">
        <f t="shared" si="26"/>
        <v>1</v>
      </c>
      <c r="N115" s="177">
        <v>1</v>
      </c>
      <c r="O115" s="177">
        <v>0</v>
      </c>
      <c r="P115" s="177">
        <v>0</v>
      </c>
      <c r="Q115" s="177">
        <v>0</v>
      </c>
      <c r="R115" s="177">
        <v>0</v>
      </c>
      <c r="S115" s="177">
        <v>1</v>
      </c>
      <c r="T115" s="164">
        <f t="shared" si="27"/>
        <v>84</v>
      </c>
      <c r="U115" s="177">
        <v>0</v>
      </c>
      <c r="V115" s="177">
        <v>80</v>
      </c>
      <c r="W115" s="177">
        <v>4</v>
      </c>
      <c r="X115" s="164">
        <f t="shared" si="28"/>
        <v>0</v>
      </c>
      <c r="Y115" s="177">
        <v>0</v>
      </c>
      <c r="Z115" s="177">
        <v>0</v>
      </c>
      <c r="AA115" s="60">
        <v>80</v>
      </c>
      <c r="AB115" s="60">
        <v>17</v>
      </c>
      <c r="AC115" s="60">
        <v>70</v>
      </c>
      <c r="AD115" s="51">
        <f>B115-C115+T115-AA115+'03.GQKN'!AA114+'04.GQTC'!AC114</f>
        <v>4</v>
      </c>
      <c r="AE115" s="76">
        <f t="shared" si="2"/>
        <v>0</v>
      </c>
      <c r="AF115" s="83">
        <v>4</v>
      </c>
      <c r="AG115" s="79">
        <f t="shared" si="3"/>
        <v>0</v>
      </c>
    </row>
    <row r="116" spans="1:33" ht="12.75" hidden="1" customHeight="1" x14ac:dyDescent="0.2">
      <c r="A116" s="53" t="s">
        <v>211</v>
      </c>
      <c r="B116" s="164">
        <f t="shared" si="22"/>
        <v>3</v>
      </c>
      <c r="C116" s="165">
        <v>3</v>
      </c>
      <c r="D116" s="164">
        <f t="shared" si="23"/>
        <v>3</v>
      </c>
      <c r="E116" s="164">
        <f t="shared" si="24"/>
        <v>3</v>
      </c>
      <c r="F116" s="165">
        <v>3</v>
      </c>
      <c r="G116" s="164">
        <f t="shared" si="25"/>
        <v>0</v>
      </c>
      <c r="H116" s="165">
        <v>0</v>
      </c>
      <c r="I116" s="165">
        <v>0</v>
      </c>
      <c r="J116" s="165">
        <v>0</v>
      </c>
      <c r="K116" s="165">
        <v>0</v>
      </c>
      <c r="L116" s="165">
        <v>0</v>
      </c>
      <c r="M116" s="164">
        <f t="shared" si="26"/>
        <v>0</v>
      </c>
      <c r="N116" s="165">
        <v>0</v>
      </c>
      <c r="O116" s="165">
        <v>0</v>
      </c>
      <c r="P116" s="165">
        <v>0</v>
      </c>
      <c r="Q116" s="165">
        <v>0</v>
      </c>
      <c r="R116" s="165">
        <v>0</v>
      </c>
      <c r="S116" s="165">
        <v>0</v>
      </c>
      <c r="T116" s="164">
        <f t="shared" si="27"/>
        <v>3</v>
      </c>
      <c r="U116" s="165">
        <v>0</v>
      </c>
      <c r="V116" s="165">
        <v>1</v>
      </c>
      <c r="W116" s="165">
        <v>2</v>
      </c>
      <c r="X116" s="164">
        <f t="shared" si="28"/>
        <v>0</v>
      </c>
      <c r="Y116" s="165">
        <v>0</v>
      </c>
      <c r="Z116" s="165">
        <v>0</v>
      </c>
      <c r="AA116" s="54">
        <v>2</v>
      </c>
      <c r="AB116" s="60">
        <v>1</v>
      </c>
      <c r="AC116" s="54">
        <v>2</v>
      </c>
      <c r="AD116" s="51">
        <f>B116-C116+T116-AA116+'03.GQKN'!AA115+'04.GQTC'!AC115</f>
        <v>1</v>
      </c>
      <c r="AE116" s="76">
        <f t="shared" si="2"/>
        <v>0</v>
      </c>
      <c r="AF116" s="83">
        <v>1</v>
      </c>
      <c r="AG116" s="79">
        <f t="shared" si="3"/>
        <v>0</v>
      </c>
    </row>
    <row r="117" spans="1:33" ht="12.75" hidden="1" customHeight="1" x14ac:dyDescent="0.2">
      <c r="A117" s="53" t="s">
        <v>212</v>
      </c>
      <c r="B117" s="164">
        <f t="shared" si="22"/>
        <v>79</v>
      </c>
      <c r="C117" s="165">
        <v>79</v>
      </c>
      <c r="D117" s="164">
        <f t="shared" si="23"/>
        <v>79</v>
      </c>
      <c r="E117" s="164">
        <f t="shared" si="24"/>
        <v>79</v>
      </c>
      <c r="F117" s="165">
        <v>79</v>
      </c>
      <c r="G117" s="164">
        <f t="shared" si="25"/>
        <v>3</v>
      </c>
      <c r="H117" s="165">
        <v>3</v>
      </c>
      <c r="I117" s="165">
        <v>0</v>
      </c>
      <c r="J117" s="165">
        <v>0</v>
      </c>
      <c r="K117" s="165">
        <v>0</v>
      </c>
      <c r="L117" s="165">
        <v>3</v>
      </c>
      <c r="M117" s="164">
        <f t="shared" si="26"/>
        <v>0</v>
      </c>
      <c r="N117" s="165">
        <v>0</v>
      </c>
      <c r="O117" s="165">
        <v>0</v>
      </c>
      <c r="P117" s="165">
        <v>0</v>
      </c>
      <c r="Q117" s="165">
        <v>0</v>
      </c>
      <c r="R117" s="165">
        <v>0</v>
      </c>
      <c r="S117" s="165">
        <v>0</v>
      </c>
      <c r="T117" s="164">
        <f t="shared" si="27"/>
        <v>76</v>
      </c>
      <c r="U117" s="165">
        <v>1</v>
      </c>
      <c r="V117" s="165">
        <v>18</v>
      </c>
      <c r="W117" s="165">
        <v>57</v>
      </c>
      <c r="X117" s="164">
        <f t="shared" si="28"/>
        <v>0</v>
      </c>
      <c r="Y117" s="165">
        <v>0</v>
      </c>
      <c r="Z117" s="165">
        <v>0</v>
      </c>
      <c r="AA117" s="54">
        <v>63</v>
      </c>
      <c r="AB117" s="60">
        <v>0</v>
      </c>
      <c r="AC117" s="54">
        <v>79</v>
      </c>
      <c r="AD117" s="51">
        <f>B117-C117+T117-AA117+'03.GQKN'!AA116+'04.GQTC'!AC116</f>
        <v>13</v>
      </c>
      <c r="AE117" s="76">
        <f t="shared" si="2"/>
        <v>0</v>
      </c>
      <c r="AF117" s="83">
        <v>13</v>
      </c>
      <c r="AG117" s="79">
        <f t="shared" si="3"/>
        <v>0</v>
      </c>
    </row>
    <row r="118" spans="1:33" ht="12.75" hidden="1" customHeight="1" x14ac:dyDescent="0.2">
      <c r="A118" s="56" t="s">
        <v>213</v>
      </c>
      <c r="B118" s="166">
        <f t="shared" si="22"/>
        <v>57</v>
      </c>
      <c r="C118" s="168">
        <v>51</v>
      </c>
      <c r="D118" s="166">
        <f t="shared" si="23"/>
        <v>50</v>
      </c>
      <c r="E118" s="166">
        <f t="shared" si="24"/>
        <v>46</v>
      </c>
      <c r="F118" s="168">
        <v>46</v>
      </c>
      <c r="G118" s="166">
        <f t="shared" si="25"/>
        <v>0</v>
      </c>
      <c r="H118" s="168">
        <v>0</v>
      </c>
      <c r="I118" s="168">
        <v>0</v>
      </c>
      <c r="J118" s="168">
        <v>0</v>
      </c>
      <c r="K118" s="168">
        <v>0</v>
      </c>
      <c r="L118" s="168">
        <v>0</v>
      </c>
      <c r="M118" s="166">
        <f t="shared" si="26"/>
        <v>0</v>
      </c>
      <c r="N118" s="168">
        <v>0</v>
      </c>
      <c r="O118" s="168">
        <v>0</v>
      </c>
      <c r="P118" s="168">
        <v>0</v>
      </c>
      <c r="Q118" s="168">
        <v>0</v>
      </c>
      <c r="R118" s="168">
        <v>0</v>
      </c>
      <c r="S118" s="168">
        <v>0</v>
      </c>
      <c r="T118" s="166">
        <f t="shared" si="27"/>
        <v>46</v>
      </c>
      <c r="U118" s="168">
        <v>17</v>
      </c>
      <c r="V118" s="168">
        <v>20</v>
      </c>
      <c r="W118" s="168">
        <v>9</v>
      </c>
      <c r="X118" s="166">
        <f t="shared" si="28"/>
        <v>4</v>
      </c>
      <c r="Y118" s="168">
        <v>0</v>
      </c>
      <c r="Z118" s="168">
        <v>4</v>
      </c>
      <c r="AA118" s="58">
        <v>45</v>
      </c>
      <c r="AB118" s="80">
        <v>6</v>
      </c>
      <c r="AC118" s="58">
        <v>51</v>
      </c>
      <c r="AD118" s="57">
        <f>B118-C118+T118-AA118+'03.GQKN'!AA117+'04.GQTC'!AC117</f>
        <v>7</v>
      </c>
      <c r="AE118" s="76">
        <f t="shared" si="2"/>
        <v>0</v>
      </c>
      <c r="AF118" s="84">
        <v>7</v>
      </c>
      <c r="AG118" s="79">
        <f t="shared" si="3"/>
        <v>0</v>
      </c>
    </row>
    <row r="119" spans="1:33" ht="12.75" hidden="1" customHeight="1" x14ac:dyDescent="0.2">
      <c r="A119" s="53" t="s">
        <v>214</v>
      </c>
      <c r="B119" s="164">
        <f t="shared" si="22"/>
        <v>51</v>
      </c>
      <c r="C119" s="165">
        <v>51</v>
      </c>
      <c r="D119" s="164">
        <f t="shared" si="23"/>
        <v>24</v>
      </c>
      <c r="E119" s="164">
        <f t="shared" si="24"/>
        <v>20</v>
      </c>
      <c r="F119" s="165">
        <v>20</v>
      </c>
      <c r="G119" s="164">
        <f t="shared" si="25"/>
        <v>0</v>
      </c>
      <c r="H119" s="165">
        <v>0</v>
      </c>
      <c r="I119" s="165">
        <v>0</v>
      </c>
      <c r="J119" s="165">
        <v>0</v>
      </c>
      <c r="K119" s="165">
        <v>0</v>
      </c>
      <c r="L119" s="165">
        <v>0</v>
      </c>
      <c r="M119" s="164">
        <f t="shared" si="26"/>
        <v>0</v>
      </c>
      <c r="N119" s="165">
        <v>0</v>
      </c>
      <c r="O119" s="165">
        <v>0</v>
      </c>
      <c r="P119" s="165">
        <v>0</v>
      </c>
      <c r="Q119" s="165">
        <v>0</v>
      </c>
      <c r="R119" s="165">
        <v>0</v>
      </c>
      <c r="S119" s="165">
        <v>0</v>
      </c>
      <c r="T119" s="164">
        <f t="shared" si="27"/>
        <v>20</v>
      </c>
      <c r="U119" s="165">
        <v>0</v>
      </c>
      <c r="V119" s="165">
        <v>17</v>
      </c>
      <c r="W119" s="165">
        <v>3</v>
      </c>
      <c r="X119" s="164">
        <f t="shared" si="28"/>
        <v>4</v>
      </c>
      <c r="Y119" s="165">
        <v>3</v>
      </c>
      <c r="Z119" s="165">
        <v>1</v>
      </c>
      <c r="AA119" s="54">
        <v>20</v>
      </c>
      <c r="AB119" s="60">
        <v>0</v>
      </c>
      <c r="AC119" s="54">
        <v>51</v>
      </c>
      <c r="AD119" s="51">
        <f>B119-C119+T119-AA119+'03.GQKN'!AA118+'04.GQTC'!AC118</f>
        <v>0</v>
      </c>
      <c r="AE119" s="76">
        <f t="shared" si="2"/>
        <v>0</v>
      </c>
      <c r="AF119" s="72">
        <v>0</v>
      </c>
      <c r="AG119" s="79">
        <f t="shared" si="3"/>
        <v>0</v>
      </c>
    </row>
    <row r="120" spans="1:33" ht="12.75" hidden="1" customHeight="1" x14ac:dyDescent="0.2">
      <c r="A120" s="53" t="s">
        <v>215</v>
      </c>
      <c r="B120" s="164">
        <f t="shared" si="22"/>
        <v>35</v>
      </c>
      <c r="C120" s="165">
        <v>30</v>
      </c>
      <c r="D120" s="164">
        <f t="shared" si="23"/>
        <v>30</v>
      </c>
      <c r="E120" s="164">
        <f t="shared" si="24"/>
        <v>28</v>
      </c>
      <c r="F120" s="165">
        <v>26</v>
      </c>
      <c r="G120" s="164">
        <f t="shared" si="25"/>
        <v>2</v>
      </c>
      <c r="H120" s="165">
        <v>2</v>
      </c>
      <c r="I120" s="165">
        <v>0</v>
      </c>
      <c r="J120" s="165">
        <v>2</v>
      </c>
      <c r="K120" s="165">
        <v>0</v>
      </c>
      <c r="L120" s="165">
        <v>0</v>
      </c>
      <c r="M120" s="164">
        <f t="shared" si="26"/>
        <v>1</v>
      </c>
      <c r="N120" s="165">
        <v>1</v>
      </c>
      <c r="O120" s="165">
        <v>0</v>
      </c>
      <c r="P120" s="165">
        <v>1</v>
      </c>
      <c r="Q120" s="165">
        <v>0</v>
      </c>
      <c r="R120" s="165">
        <v>0</v>
      </c>
      <c r="S120" s="165">
        <v>0</v>
      </c>
      <c r="T120" s="164">
        <f t="shared" si="27"/>
        <v>25</v>
      </c>
      <c r="U120" s="165">
        <v>3</v>
      </c>
      <c r="V120" s="165">
        <v>16</v>
      </c>
      <c r="W120" s="165">
        <v>6</v>
      </c>
      <c r="X120" s="164">
        <f t="shared" si="28"/>
        <v>2</v>
      </c>
      <c r="Y120" s="165">
        <v>2</v>
      </c>
      <c r="Z120" s="165">
        <v>0</v>
      </c>
      <c r="AA120" s="54">
        <v>25</v>
      </c>
      <c r="AB120" s="60">
        <v>7</v>
      </c>
      <c r="AC120" s="54">
        <v>28</v>
      </c>
      <c r="AD120" s="51">
        <f>B120-C120+T120-AA120+'03.GQKN'!AA119+'04.GQTC'!AC119</f>
        <v>5</v>
      </c>
      <c r="AE120" s="76">
        <f t="shared" si="2"/>
        <v>2</v>
      </c>
      <c r="AF120" s="83">
        <v>5</v>
      </c>
      <c r="AG120" s="79">
        <f t="shared" si="3"/>
        <v>0</v>
      </c>
    </row>
    <row r="121" spans="1:33" ht="12.75" hidden="1" customHeight="1" x14ac:dyDescent="0.2">
      <c r="A121" s="53" t="s">
        <v>216</v>
      </c>
      <c r="B121" s="164">
        <f t="shared" si="22"/>
        <v>29</v>
      </c>
      <c r="C121" s="165">
        <v>23</v>
      </c>
      <c r="D121" s="164">
        <f t="shared" si="23"/>
        <v>23</v>
      </c>
      <c r="E121" s="164">
        <f t="shared" si="24"/>
        <v>23</v>
      </c>
      <c r="F121" s="165">
        <v>23</v>
      </c>
      <c r="G121" s="164">
        <f t="shared" si="25"/>
        <v>0</v>
      </c>
      <c r="H121" s="165">
        <v>0</v>
      </c>
      <c r="I121" s="165">
        <v>0</v>
      </c>
      <c r="J121" s="165">
        <v>0</v>
      </c>
      <c r="K121" s="165">
        <v>0</v>
      </c>
      <c r="L121" s="165">
        <v>0</v>
      </c>
      <c r="M121" s="164">
        <f t="shared" si="26"/>
        <v>0</v>
      </c>
      <c r="N121" s="165">
        <v>0</v>
      </c>
      <c r="O121" s="165">
        <v>0</v>
      </c>
      <c r="P121" s="165">
        <v>0</v>
      </c>
      <c r="Q121" s="165">
        <v>0</v>
      </c>
      <c r="R121" s="165">
        <v>0</v>
      </c>
      <c r="S121" s="165">
        <v>0</v>
      </c>
      <c r="T121" s="164">
        <f t="shared" si="27"/>
        <v>23</v>
      </c>
      <c r="U121" s="165">
        <v>0</v>
      </c>
      <c r="V121" s="165">
        <v>23</v>
      </c>
      <c r="W121" s="165">
        <v>0</v>
      </c>
      <c r="X121" s="164">
        <f t="shared" si="28"/>
        <v>0</v>
      </c>
      <c r="Y121" s="165">
        <v>0</v>
      </c>
      <c r="Z121" s="165">
        <v>0</v>
      </c>
      <c r="AA121" s="54">
        <v>22</v>
      </c>
      <c r="AB121" s="60">
        <v>6</v>
      </c>
      <c r="AC121" s="54">
        <v>23</v>
      </c>
      <c r="AD121" s="51">
        <f>B121-C121+T121-AA121+'03.GQKN'!AA120+'04.GQTC'!AC120</f>
        <v>7</v>
      </c>
      <c r="AE121" s="76">
        <f t="shared" si="2"/>
        <v>0</v>
      </c>
      <c r="AF121" s="72">
        <v>7</v>
      </c>
      <c r="AG121" s="79">
        <f t="shared" si="3"/>
        <v>0</v>
      </c>
    </row>
    <row r="122" spans="1:33" s="40" customFormat="1" ht="18" customHeight="1" x14ac:dyDescent="0.2">
      <c r="A122" s="92" t="s">
        <v>217</v>
      </c>
      <c r="B122" s="179">
        <f t="shared" ref="B122:AA122" si="29">B26+B12+B11</f>
        <v>18036</v>
      </c>
      <c r="C122" s="179">
        <f t="shared" si="29"/>
        <v>16693</v>
      </c>
      <c r="D122" s="179">
        <f t="shared" si="29"/>
        <v>15124</v>
      </c>
      <c r="E122" s="179">
        <f t="shared" si="29"/>
        <v>10230</v>
      </c>
      <c r="F122" s="179">
        <f t="shared" si="29"/>
        <v>10149</v>
      </c>
      <c r="G122" s="179">
        <f t="shared" si="29"/>
        <v>878</v>
      </c>
      <c r="H122" s="179">
        <f t="shared" si="29"/>
        <v>704</v>
      </c>
      <c r="I122" s="179">
        <f t="shared" si="29"/>
        <v>174</v>
      </c>
      <c r="J122" s="179">
        <f t="shared" si="29"/>
        <v>733</v>
      </c>
      <c r="K122" s="179">
        <f t="shared" si="29"/>
        <v>73</v>
      </c>
      <c r="L122" s="179">
        <f t="shared" si="29"/>
        <v>72</v>
      </c>
      <c r="M122" s="179">
        <f t="shared" si="29"/>
        <v>275</v>
      </c>
      <c r="N122" s="179">
        <f t="shared" si="29"/>
        <v>273</v>
      </c>
      <c r="O122" s="179">
        <f t="shared" si="29"/>
        <v>2</v>
      </c>
      <c r="P122" s="179">
        <f t="shared" si="29"/>
        <v>211</v>
      </c>
      <c r="Q122" s="179">
        <f t="shared" si="29"/>
        <v>2</v>
      </c>
      <c r="R122" s="179">
        <f t="shared" si="29"/>
        <v>0</v>
      </c>
      <c r="S122" s="179">
        <f t="shared" si="29"/>
        <v>62</v>
      </c>
      <c r="T122" s="179">
        <f t="shared" si="29"/>
        <v>9077</v>
      </c>
      <c r="U122" s="179">
        <f t="shared" si="29"/>
        <v>990</v>
      </c>
      <c r="V122" s="179">
        <f t="shared" si="29"/>
        <v>6663</v>
      </c>
      <c r="W122" s="179">
        <f t="shared" si="29"/>
        <v>1424</v>
      </c>
      <c r="X122" s="179">
        <f t="shared" si="29"/>
        <v>4894</v>
      </c>
      <c r="Y122" s="179">
        <f t="shared" si="29"/>
        <v>1453</v>
      </c>
      <c r="Z122" s="179">
        <f t="shared" si="29"/>
        <v>3441</v>
      </c>
      <c r="AA122" s="93">
        <f t="shared" si="29"/>
        <v>7905</v>
      </c>
      <c r="AB122" s="93">
        <f t="shared" ref="AB122:AD122" si="30">AB26+AB12+AB11</f>
        <v>2180</v>
      </c>
      <c r="AC122" s="93">
        <f t="shared" si="30"/>
        <v>15856</v>
      </c>
      <c r="AD122" s="93">
        <f t="shared" si="30"/>
        <v>2792</v>
      </c>
      <c r="AE122" s="94">
        <f t="shared" si="2"/>
        <v>81</v>
      </c>
      <c r="AF122" s="95">
        <v>2814</v>
      </c>
      <c r="AG122" s="79">
        <f t="shared" si="3"/>
        <v>-22</v>
      </c>
    </row>
    <row r="123" spans="1:33" ht="12.75" hidden="1" customHeight="1" x14ac:dyDescent="0.2">
      <c r="A123" s="96"/>
      <c r="B123" s="97"/>
      <c r="C123" s="97"/>
      <c r="D123" s="97"/>
      <c r="E123" s="97"/>
      <c r="F123" s="97"/>
      <c r="G123" s="97">
        <f>G122+M122</f>
        <v>1153</v>
      </c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69"/>
      <c r="AF123" s="72"/>
      <c r="AG123" s="79">
        <f t="shared" si="3"/>
        <v>0</v>
      </c>
    </row>
    <row r="124" spans="1:33" ht="12.75" customHeight="1" x14ac:dyDescent="0.2">
      <c r="A124" s="36"/>
      <c r="B124" s="37"/>
      <c r="C124" s="38"/>
      <c r="D124" s="37"/>
      <c r="E124" s="37"/>
      <c r="F124" s="38"/>
      <c r="G124" s="37"/>
      <c r="H124" s="38"/>
      <c r="I124" s="38"/>
      <c r="J124" s="38"/>
      <c r="K124" s="38"/>
      <c r="L124" s="38"/>
      <c r="M124" s="37"/>
      <c r="N124" s="38"/>
      <c r="O124" s="38"/>
      <c r="P124" s="38"/>
      <c r="Q124" s="38"/>
      <c r="R124" s="38"/>
      <c r="S124" s="38"/>
      <c r="T124" s="37"/>
      <c r="U124" s="38"/>
      <c r="V124" s="38"/>
      <c r="W124" s="38"/>
      <c r="X124" s="37"/>
      <c r="Y124" s="38"/>
      <c r="Z124" s="38"/>
      <c r="AA124" s="38"/>
      <c r="AB124" s="37"/>
      <c r="AC124" s="38"/>
      <c r="AD124" s="37"/>
      <c r="AE124" s="38"/>
      <c r="AF124" s="29"/>
      <c r="AG124" s="29"/>
    </row>
    <row r="125" spans="1:33" ht="12.75" customHeight="1" x14ac:dyDescent="0.2">
      <c r="A125" s="36"/>
      <c r="B125" s="37"/>
      <c r="C125" s="38"/>
      <c r="D125" s="37"/>
      <c r="E125" s="37"/>
      <c r="F125" s="38"/>
      <c r="G125" s="37"/>
      <c r="H125" s="38"/>
      <c r="I125" s="38"/>
      <c r="J125" s="38"/>
      <c r="K125" s="38"/>
      <c r="L125" s="38"/>
      <c r="M125" s="37"/>
      <c r="N125" s="38"/>
      <c r="O125" s="38"/>
      <c r="P125" s="38"/>
      <c r="Q125" s="38"/>
      <c r="R125" s="38"/>
      <c r="S125" s="38"/>
      <c r="T125" s="37"/>
      <c r="U125" s="38"/>
      <c r="V125" s="38"/>
      <c r="W125" s="38"/>
      <c r="X125" s="37"/>
      <c r="Y125" s="38"/>
      <c r="Z125" s="38"/>
      <c r="AA125" s="38"/>
      <c r="AB125" s="37"/>
      <c r="AC125" s="38"/>
      <c r="AD125" s="37"/>
      <c r="AE125" s="38"/>
      <c r="AF125" s="29"/>
      <c r="AG125" s="29"/>
    </row>
    <row r="126" spans="1:33" ht="12.75" customHeight="1" x14ac:dyDescent="0.2">
      <c r="A126" s="36"/>
      <c r="B126" s="15"/>
      <c r="C126" s="29"/>
      <c r="D126" s="15"/>
      <c r="E126" s="15"/>
      <c r="F126" s="29"/>
      <c r="G126" s="15"/>
      <c r="H126" s="29"/>
      <c r="I126" s="29"/>
      <c r="J126" s="29"/>
      <c r="K126" s="29"/>
      <c r="L126" s="29"/>
      <c r="M126" s="15"/>
      <c r="N126" s="29"/>
      <c r="O126" s="29"/>
      <c r="P126" s="29"/>
      <c r="Q126" s="29"/>
      <c r="R126" s="29"/>
      <c r="S126" s="29"/>
      <c r="T126" s="15"/>
      <c r="U126" s="29"/>
      <c r="V126" s="29"/>
      <c r="W126" s="29"/>
      <c r="X126" s="15"/>
      <c r="Y126" s="29"/>
      <c r="Z126" s="29"/>
      <c r="AA126" s="29"/>
      <c r="AB126" s="15"/>
      <c r="AC126" s="29"/>
      <c r="AD126" s="15"/>
      <c r="AE126" s="29"/>
      <c r="AF126" s="29"/>
      <c r="AG126" s="29"/>
    </row>
    <row r="127" spans="1:33" ht="12.75" customHeight="1" x14ac:dyDescent="0.2">
      <c r="A127" s="36"/>
      <c r="B127" s="15"/>
      <c r="C127" s="29"/>
      <c r="D127" s="15"/>
      <c r="E127" s="15"/>
      <c r="F127" s="29"/>
      <c r="G127" s="15"/>
      <c r="H127" s="29"/>
      <c r="I127" s="29"/>
      <c r="J127" s="29"/>
      <c r="K127" s="29"/>
      <c r="L127" s="29"/>
      <c r="M127" s="15"/>
      <c r="N127" s="29"/>
      <c r="O127" s="29"/>
      <c r="P127" s="29"/>
      <c r="Q127" s="29"/>
      <c r="R127" s="29"/>
      <c r="S127" s="29"/>
      <c r="T127" s="15"/>
      <c r="U127" s="29"/>
      <c r="V127" s="29"/>
      <c r="W127" s="29"/>
      <c r="X127" s="15"/>
      <c r="Y127" s="29"/>
      <c r="Z127" s="29"/>
      <c r="AA127" s="29"/>
      <c r="AB127" s="15"/>
      <c r="AC127" s="29"/>
      <c r="AD127" s="15"/>
      <c r="AE127" s="29"/>
      <c r="AF127" s="29"/>
      <c r="AG127" s="29"/>
    </row>
    <row r="128" spans="1:33" ht="12.75" customHeight="1" x14ac:dyDescent="0.2">
      <c r="A128" s="36"/>
      <c r="B128" s="15"/>
      <c r="C128" s="29"/>
      <c r="D128" s="15"/>
      <c r="E128" s="15"/>
      <c r="F128" s="29"/>
      <c r="G128" s="15"/>
      <c r="H128" s="29"/>
      <c r="I128" s="29"/>
      <c r="J128" s="29"/>
      <c r="K128" s="29"/>
      <c r="L128" s="29"/>
      <c r="M128" s="15"/>
      <c r="N128" s="29"/>
      <c r="O128" s="29"/>
      <c r="P128" s="29"/>
      <c r="Q128" s="29"/>
      <c r="R128" s="29"/>
      <c r="S128" s="29"/>
      <c r="T128" s="15"/>
      <c r="U128" s="29"/>
      <c r="V128" s="29"/>
      <c r="W128" s="29"/>
      <c r="X128" s="15"/>
      <c r="Y128" s="29"/>
      <c r="Z128" s="29"/>
      <c r="AA128" s="29"/>
      <c r="AB128" s="15"/>
      <c r="AC128" s="29"/>
      <c r="AD128" s="15"/>
      <c r="AE128" s="29"/>
      <c r="AF128" s="29"/>
      <c r="AG128" s="29"/>
    </row>
    <row r="129" spans="1:33" ht="12.75" customHeight="1" x14ac:dyDescent="0.2">
      <c r="A129" s="36"/>
      <c r="B129" s="15"/>
      <c r="C129" s="29"/>
      <c r="D129" s="15"/>
      <c r="E129" s="15"/>
      <c r="F129" s="29"/>
      <c r="G129" s="15"/>
      <c r="H129" s="29"/>
      <c r="I129" s="29"/>
      <c r="J129" s="29"/>
      <c r="K129" s="29"/>
      <c r="L129" s="29"/>
      <c r="M129" s="15"/>
      <c r="N129" s="29"/>
      <c r="O129" s="29"/>
      <c r="P129" s="29"/>
      <c r="Q129" s="29"/>
      <c r="R129" s="29"/>
      <c r="S129" s="29"/>
      <c r="T129" s="15"/>
      <c r="U129" s="29"/>
      <c r="V129" s="29"/>
      <c r="W129" s="29"/>
      <c r="X129" s="15"/>
      <c r="Y129" s="29"/>
      <c r="Z129" s="29"/>
      <c r="AA129" s="29"/>
      <c r="AB129" s="15"/>
      <c r="AC129" s="29"/>
      <c r="AD129" s="15"/>
      <c r="AE129" s="29"/>
      <c r="AF129" s="29"/>
      <c r="AG129" s="29"/>
    </row>
    <row r="130" spans="1:33" ht="12.75" customHeight="1" x14ac:dyDescent="0.2">
      <c r="A130" s="36"/>
      <c r="B130" s="15"/>
      <c r="C130" s="29"/>
      <c r="D130" s="15"/>
      <c r="E130" s="15"/>
      <c r="F130" s="29"/>
      <c r="G130" s="15"/>
      <c r="H130" s="29"/>
      <c r="I130" s="29"/>
      <c r="J130" s="29"/>
      <c r="K130" s="29"/>
      <c r="L130" s="29"/>
      <c r="M130" s="15"/>
      <c r="N130" s="29"/>
      <c r="O130" s="29"/>
      <c r="P130" s="29"/>
      <c r="Q130" s="29"/>
      <c r="R130" s="29"/>
      <c r="S130" s="29"/>
      <c r="T130" s="15"/>
      <c r="U130" s="29"/>
      <c r="V130" s="29"/>
      <c r="W130" s="29"/>
      <c r="X130" s="15"/>
      <c r="Y130" s="29"/>
      <c r="Z130" s="29"/>
      <c r="AA130" s="29"/>
      <c r="AB130" s="15"/>
      <c r="AC130" s="29"/>
      <c r="AD130" s="15"/>
      <c r="AE130" s="29"/>
      <c r="AF130" s="29"/>
      <c r="AG130" s="29"/>
    </row>
    <row r="131" spans="1:33" ht="12.75" customHeight="1" x14ac:dyDescent="0.2">
      <c r="A131" s="36"/>
      <c r="B131" s="15"/>
      <c r="C131" s="29"/>
      <c r="D131" s="15"/>
      <c r="E131" s="15"/>
      <c r="F131" s="29"/>
      <c r="G131" s="15"/>
      <c r="H131" s="29"/>
      <c r="I131" s="29"/>
      <c r="J131" s="29"/>
      <c r="K131" s="29"/>
      <c r="L131" s="29"/>
      <c r="M131" s="15"/>
      <c r="N131" s="29"/>
      <c r="O131" s="29"/>
      <c r="P131" s="29"/>
      <c r="Q131" s="29"/>
      <c r="R131" s="29"/>
      <c r="S131" s="29"/>
      <c r="T131" s="15"/>
      <c r="U131" s="29"/>
      <c r="V131" s="29"/>
      <c r="W131" s="29"/>
      <c r="X131" s="15"/>
      <c r="Y131" s="29"/>
      <c r="Z131" s="29"/>
      <c r="AA131" s="29"/>
      <c r="AB131" s="15"/>
      <c r="AC131" s="29"/>
      <c r="AD131" s="15"/>
      <c r="AE131" s="29"/>
      <c r="AF131" s="29"/>
      <c r="AG131" s="29"/>
    </row>
    <row r="132" spans="1:33" ht="12.75" customHeight="1" x14ac:dyDescent="0.2">
      <c r="A132" s="36"/>
      <c r="B132" s="15"/>
      <c r="C132" s="29"/>
      <c r="D132" s="15"/>
      <c r="E132" s="15"/>
      <c r="F132" s="29"/>
      <c r="G132" s="15"/>
      <c r="H132" s="29"/>
      <c r="I132" s="29"/>
      <c r="J132" s="29"/>
      <c r="K132" s="29"/>
      <c r="L132" s="29"/>
      <c r="M132" s="15"/>
      <c r="N132" s="29"/>
      <c r="O132" s="29"/>
      <c r="P132" s="29"/>
      <c r="Q132" s="29"/>
      <c r="R132" s="29"/>
      <c r="S132" s="29"/>
      <c r="T132" s="15"/>
      <c r="U132" s="29"/>
      <c r="V132" s="29"/>
      <c r="W132" s="29"/>
      <c r="X132" s="15"/>
      <c r="Y132" s="29"/>
      <c r="Z132" s="29"/>
      <c r="AA132" s="29"/>
      <c r="AB132" s="15"/>
      <c r="AC132" s="29"/>
      <c r="AD132" s="15"/>
      <c r="AE132" s="29"/>
      <c r="AF132" s="29"/>
      <c r="AG132" s="29"/>
    </row>
    <row r="133" spans="1:33" ht="12.75" customHeight="1" x14ac:dyDescent="0.2">
      <c r="A133" s="36"/>
      <c r="B133" s="15"/>
      <c r="C133" s="29"/>
      <c r="D133" s="15"/>
      <c r="E133" s="15"/>
      <c r="F133" s="29"/>
      <c r="G133" s="15"/>
      <c r="H133" s="29"/>
      <c r="I133" s="29"/>
      <c r="J133" s="29"/>
      <c r="K133" s="29"/>
      <c r="L133" s="29"/>
      <c r="M133" s="15"/>
      <c r="N133" s="29"/>
      <c r="O133" s="29"/>
      <c r="P133" s="29"/>
      <c r="Q133" s="29"/>
      <c r="R133" s="29"/>
      <c r="S133" s="29"/>
      <c r="T133" s="15"/>
      <c r="U133" s="29"/>
      <c r="V133" s="29"/>
      <c r="W133" s="29"/>
      <c r="X133" s="15"/>
      <c r="Y133" s="29"/>
      <c r="Z133" s="29"/>
      <c r="AA133" s="29"/>
      <c r="AB133" s="15"/>
      <c r="AC133" s="29"/>
      <c r="AD133" s="15"/>
      <c r="AE133" s="29"/>
      <c r="AF133" s="29"/>
      <c r="AG133" s="29"/>
    </row>
    <row r="134" spans="1:33" ht="12.75" customHeight="1" x14ac:dyDescent="0.2">
      <c r="A134" s="36"/>
      <c r="B134" s="15"/>
      <c r="C134" s="29"/>
      <c r="D134" s="15"/>
      <c r="E134" s="15"/>
      <c r="F134" s="29"/>
      <c r="G134" s="15"/>
      <c r="H134" s="29"/>
      <c r="I134" s="29"/>
      <c r="J134" s="29"/>
      <c r="K134" s="29"/>
      <c r="L134" s="29"/>
      <c r="M134" s="15"/>
      <c r="N134" s="29"/>
      <c r="O134" s="29"/>
      <c r="P134" s="29"/>
      <c r="Q134" s="29"/>
      <c r="R134" s="29"/>
      <c r="S134" s="29"/>
      <c r="T134" s="15"/>
      <c r="U134" s="29"/>
      <c r="V134" s="29"/>
      <c r="W134" s="29"/>
      <c r="X134" s="15"/>
      <c r="Y134" s="29"/>
      <c r="Z134" s="29"/>
      <c r="AA134" s="29"/>
      <c r="AB134" s="15"/>
      <c r="AC134" s="29"/>
      <c r="AD134" s="15"/>
      <c r="AE134" s="29"/>
      <c r="AF134" s="29"/>
      <c r="AG134" s="29"/>
    </row>
    <row r="135" spans="1:33" ht="12.75" customHeight="1" x14ac:dyDescent="0.2">
      <c r="A135" s="36"/>
      <c r="B135" s="15"/>
      <c r="C135" s="29"/>
      <c r="D135" s="15"/>
      <c r="E135" s="15"/>
      <c r="F135" s="29"/>
      <c r="G135" s="15"/>
      <c r="H135" s="29"/>
      <c r="I135" s="29"/>
      <c r="J135" s="29"/>
      <c r="K135" s="29"/>
      <c r="L135" s="29"/>
      <c r="M135" s="15"/>
      <c r="N135" s="29"/>
      <c r="O135" s="29"/>
      <c r="P135" s="29"/>
      <c r="Q135" s="29"/>
      <c r="R135" s="29"/>
      <c r="S135" s="29"/>
      <c r="T135" s="15"/>
      <c r="U135" s="29"/>
      <c r="V135" s="29"/>
      <c r="W135" s="29"/>
      <c r="X135" s="15"/>
      <c r="Y135" s="29"/>
      <c r="Z135" s="29"/>
      <c r="AA135" s="29"/>
      <c r="AB135" s="15"/>
      <c r="AC135" s="29"/>
      <c r="AD135" s="15"/>
      <c r="AE135" s="29"/>
      <c r="AF135" s="29"/>
      <c r="AG135" s="29"/>
    </row>
    <row r="136" spans="1:33" ht="12.75" customHeight="1" x14ac:dyDescent="0.2">
      <c r="A136" s="36"/>
      <c r="B136" s="15"/>
      <c r="C136" s="29"/>
      <c r="D136" s="15"/>
      <c r="E136" s="15"/>
      <c r="F136" s="29"/>
      <c r="G136" s="15"/>
      <c r="H136" s="29"/>
      <c r="I136" s="29"/>
      <c r="J136" s="29"/>
      <c r="K136" s="29"/>
      <c r="L136" s="29"/>
      <c r="M136" s="15"/>
      <c r="N136" s="29"/>
      <c r="O136" s="29"/>
      <c r="P136" s="29"/>
      <c r="Q136" s="29"/>
      <c r="R136" s="29"/>
      <c r="S136" s="29"/>
      <c r="T136" s="15"/>
      <c r="U136" s="29"/>
      <c r="V136" s="29"/>
      <c r="W136" s="29"/>
      <c r="X136" s="15"/>
      <c r="Y136" s="29"/>
      <c r="Z136" s="29"/>
      <c r="AA136" s="29"/>
      <c r="AB136" s="15"/>
      <c r="AC136" s="29"/>
      <c r="AD136" s="15"/>
      <c r="AE136" s="29"/>
      <c r="AF136" s="29"/>
      <c r="AG136" s="29"/>
    </row>
    <row r="137" spans="1:33" ht="12.75" customHeight="1" x14ac:dyDescent="0.2">
      <c r="A137" s="36"/>
      <c r="B137" s="15"/>
      <c r="C137" s="29"/>
      <c r="D137" s="15"/>
      <c r="E137" s="15"/>
      <c r="F137" s="29"/>
      <c r="G137" s="15"/>
      <c r="H137" s="29"/>
      <c r="I137" s="29"/>
      <c r="J137" s="29"/>
      <c r="K137" s="29"/>
      <c r="L137" s="29"/>
      <c r="M137" s="15"/>
      <c r="N137" s="29"/>
      <c r="O137" s="29"/>
      <c r="P137" s="29"/>
      <c r="Q137" s="29"/>
      <c r="R137" s="29"/>
      <c r="S137" s="29"/>
      <c r="T137" s="15"/>
      <c r="U137" s="29"/>
      <c r="V137" s="29"/>
      <c r="W137" s="29"/>
      <c r="X137" s="15"/>
      <c r="Y137" s="29"/>
      <c r="Z137" s="29"/>
      <c r="AA137" s="29"/>
      <c r="AB137" s="15"/>
      <c r="AC137" s="29"/>
      <c r="AD137" s="15"/>
      <c r="AE137" s="29"/>
      <c r="AF137" s="29"/>
      <c r="AG137" s="29"/>
    </row>
    <row r="138" spans="1:33" ht="12.75" customHeight="1" x14ac:dyDescent="0.2">
      <c r="A138" s="36"/>
      <c r="B138" s="15"/>
      <c r="C138" s="29"/>
      <c r="D138" s="15"/>
      <c r="E138" s="15"/>
      <c r="F138" s="29"/>
      <c r="G138" s="15"/>
      <c r="H138" s="29"/>
      <c r="I138" s="29"/>
      <c r="J138" s="29"/>
      <c r="K138" s="29"/>
      <c r="L138" s="29"/>
      <c r="M138" s="15"/>
      <c r="N138" s="29"/>
      <c r="O138" s="29"/>
      <c r="P138" s="29"/>
      <c r="Q138" s="29"/>
      <c r="R138" s="29"/>
      <c r="S138" s="29"/>
      <c r="T138" s="15"/>
      <c r="U138" s="29"/>
      <c r="V138" s="29"/>
      <c r="W138" s="29"/>
      <c r="X138" s="15"/>
      <c r="Y138" s="29"/>
      <c r="Z138" s="29"/>
      <c r="AA138" s="29"/>
      <c r="AB138" s="15"/>
      <c r="AC138" s="29"/>
      <c r="AD138" s="15"/>
      <c r="AE138" s="29"/>
      <c r="AF138" s="29"/>
      <c r="AG138" s="29"/>
    </row>
    <row r="139" spans="1:33" ht="12.75" customHeight="1" x14ac:dyDescent="0.2">
      <c r="A139" s="36"/>
      <c r="B139" s="15"/>
      <c r="C139" s="29"/>
      <c r="D139" s="15"/>
      <c r="E139" s="15"/>
      <c r="F139" s="29"/>
      <c r="G139" s="15"/>
      <c r="H139" s="29"/>
      <c r="I139" s="29"/>
      <c r="J139" s="29"/>
      <c r="K139" s="29"/>
      <c r="L139" s="29"/>
      <c r="M139" s="15"/>
      <c r="N139" s="29"/>
      <c r="O139" s="29"/>
      <c r="P139" s="29"/>
      <c r="Q139" s="29"/>
      <c r="R139" s="29"/>
      <c r="S139" s="29"/>
      <c r="T139" s="15"/>
      <c r="U139" s="29"/>
      <c r="V139" s="29"/>
      <c r="W139" s="29"/>
      <c r="X139" s="15"/>
      <c r="Y139" s="29"/>
      <c r="Z139" s="29"/>
      <c r="AA139" s="29"/>
      <c r="AB139" s="15"/>
      <c r="AC139" s="29"/>
      <c r="AD139" s="15"/>
      <c r="AE139" s="29"/>
      <c r="AF139" s="29"/>
      <c r="AG139" s="29"/>
    </row>
    <row r="140" spans="1:33" ht="12.75" customHeight="1" x14ac:dyDescent="0.2">
      <c r="A140" s="36"/>
      <c r="B140" s="15"/>
      <c r="C140" s="29"/>
      <c r="D140" s="15"/>
      <c r="E140" s="15"/>
      <c r="F140" s="29"/>
      <c r="G140" s="15"/>
      <c r="H140" s="29"/>
      <c r="I140" s="29"/>
      <c r="J140" s="29"/>
      <c r="K140" s="29"/>
      <c r="L140" s="29"/>
      <c r="M140" s="15"/>
      <c r="N140" s="29"/>
      <c r="O140" s="29"/>
      <c r="P140" s="29"/>
      <c r="Q140" s="29"/>
      <c r="R140" s="29"/>
      <c r="S140" s="29"/>
      <c r="T140" s="15"/>
      <c r="U140" s="29"/>
      <c r="V140" s="29"/>
      <c r="W140" s="29"/>
      <c r="X140" s="15"/>
      <c r="Y140" s="29"/>
      <c r="Z140" s="29"/>
      <c r="AA140" s="29"/>
      <c r="AB140" s="15"/>
      <c r="AC140" s="29"/>
      <c r="AD140" s="15"/>
      <c r="AE140" s="29"/>
      <c r="AF140" s="29"/>
      <c r="AG140" s="29"/>
    </row>
    <row r="141" spans="1:33" ht="12.75" customHeight="1" x14ac:dyDescent="0.2">
      <c r="A141" s="36"/>
      <c r="B141" s="15"/>
      <c r="C141" s="29"/>
      <c r="D141" s="15"/>
      <c r="E141" s="15"/>
      <c r="F141" s="29"/>
      <c r="G141" s="15"/>
      <c r="H141" s="29"/>
      <c r="I141" s="29"/>
      <c r="J141" s="29"/>
      <c r="K141" s="29"/>
      <c r="L141" s="29"/>
      <c r="M141" s="15"/>
      <c r="N141" s="29"/>
      <c r="O141" s="29"/>
      <c r="P141" s="29"/>
      <c r="Q141" s="29"/>
      <c r="R141" s="29"/>
      <c r="S141" s="29"/>
      <c r="T141" s="15"/>
      <c r="U141" s="29"/>
      <c r="V141" s="29"/>
      <c r="W141" s="29"/>
      <c r="X141" s="15"/>
      <c r="Y141" s="29"/>
      <c r="Z141" s="29"/>
      <c r="AA141" s="29"/>
      <c r="AB141" s="15"/>
      <c r="AC141" s="29"/>
      <c r="AD141" s="15"/>
      <c r="AE141" s="29"/>
      <c r="AF141" s="29"/>
      <c r="AG141" s="29"/>
    </row>
    <row r="142" spans="1:33" ht="12.75" customHeight="1" x14ac:dyDescent="0.2">
      <c r="A142" s="36"/>
      <c r="B142" s="15"/>
      <c r="C142" s="29"/>
      <c r="D142" s="15"/>
      <c r="E142" s="15"/>
      <c r="F142" s="29"/>
      <c r="G142" s="15"/>
      <c r="H142" s="29"/>
      <c r="I142" s="29"/>
      <c r="J142" s="29"/>
      <c r="K142" s="29"/>
      <c r="L142" s="29"/>
      <c r="M142" s="15"/>
      <c r="N142" s="29"/>
      <c r="O142" s="29"/>
      <c r="P142" s="29"/>
      <c r="Q142" s="29"/>
      <c r="R142" s="29"/>
      <c r="S142" s="29"/>
      <c r="T142" s="15"/>
      <c r="U142" s="29"/>
      <c r="V142" s="29"/>
      <c r="W142" s="29"/>
      <c r="X142" s="15"/>
      <c r="Y142" s="29"/>
      <c r="Z142" s="29"/>
      <c r="AA142" s="29"/>
      <c r="AB142" s="15"/>
      <c r="AC142" s="29"/>
      <c r="AD142" s="15"/>
      <c r="AE142" s="29"/>
      <c r="AF142" s="29"/>
      <c r="AG142" s="29"/>
    </row>
    <row r="143" spans="1:33" ht="12.75" customHeight="1" x14ac:dyDescent="0.2">
      <c r="A143" s="36"/>
      <c r="B143" s="15"/>
      <c r="C143" s="29"/>
      <c r="D143" s="15"/>
      <c r="E143" s="15"/>
      <c r="F143" s="29"/>
      <c r="G143" s="15"/>
      <c r="H143" s="29"/>
      <c r="I143" s="29"/>
      <c r="J143" s="29"/>
      <c r="K143" s="29"/>
      <c r="L143" s="29"/>
      <c r="M143" s="15"/>
      <c r="N143" s="29"/>
      <c r="O143" s="29"/>
      <c r="P143" s="29"/>
      <c r="Q143" s="29"/>
      <c r="R143" s="29"/>
      <c r="S143" s="29"/>
      <c r="T143" s="15"/>
      <c r="U143" s="29"/>
      <c r="V143" s="29"/>
      <c r="W143" s="29"/>
      <c r="X143" s="15"/>
      <c r="Y143" s="29"/>
      <c r="Z143" s="29"/>
      <c r="AA143" s="29"/>
      <c r="AB143" s="15"/>
      <c r="AC143" s="29"/>
      <c r="AD143" s="15"/>
      <c r="AE143" s="29"/>
      <c r="AF143" s="29"/>
      <c r="AG143" s="29"/>
    </row>
    <row r="144" spans="1:33" ht="12.75" customHeight="1" x14ac:dyDescent="0.2">
      <c r="A144" s="36"/>
      <c r="B144" s="15"/>
      <c r="C144" s="29"/>
      <c r="D144" s="15"/>
      <c r="E144" s="15"/>
      <c r="F144" s="29"/>
      <c r="G144" s="15"/>
      <c r="H144" s="29"/>
      <c r="I144" s="29"/>
      <c r="J144" s="29"/>
      <c r="K144" s="29"/>
      <c r="L144" s="29"/>
      <c r="M144" s="15"/>
      <c r="N144" s="29"/>
      <c r="O144" s="29"/>
      <c r="P144" s="29"/>
      <c r="Q144" s="29"/>
      <c r="R144" s="29"/>
      <c r="S144" s="29"/>
      <c r="T144" s="15"/>
      <c r="U144" s="29"/>
      <c r="V144" s="29"/>
      <c r="W144" s="29"/>
      <c r="X144" s="15"/>
      <c r="Y144" s="29"/>
      <c r="Z144" s="29"/>
      <c r="AA144" s="29"/>
      <c r="AB144" s="15"/>
      <c r="AC144" s="29"/>
      <c r="AD144" s="15"/>
      <c r="AE144" s="29"/>
      <c r="AF144" s="29"/>
      <c r="AG144" s="29"/>
    </row>
    <row r="145" spans="1:33" ht="12.75" customHeight="1" x14ac:dyDescent="0.2">
      <c r="A145" s="36"/>
      <c r="B145" s="15"/>
      <c r="C145" s="29"/>
      <c r="D145" s="15"/>
      <c r="E145" s="15"/>
      <c r="F145" s="29"/>
      <c r="G145" s="15"/>
      <c r="H145" s="29"/>
      <c r="I145" s="29"/>
      <c r="J145" s="29"/>
      <c r="K145" s="29"/>
      <c r="L145" s="29"/>
      <c r="M145" s="15"/>
      <c r="N145" s="29"/>
      <c r="O145" s="29"/>
      <c r="P145" s="29"/>
      <c r="Q145" s="29"/>
      <c r="R145" s="29"/>
      <c r="S145" s="29"/>
      <c r="T145" s="15"/>
      <c r="U145" s="29"/>
      <c r="V145" s="29"/>
      <c r="W145" s="29"/>
      <c r="X145" s="15"/>
      <c r="Y145" s="29"/>
      <c r="Z145" s="29"/>
      <c r="AA145" s="29"/>
      <c r="AB145" s="15"/>
      <c r="AC145" s="29"/>
      <c r="AD145" s="15"/>
      <c r="AE145" s="29"/>
      <c r="AF145" s="29"/>
      <c r="AG145" s="29"/>
    </row>
    <row r="146" spans="1:33" ht="12.75" customHeight="1" x14ac:dyDescent="0.2">
      <c r="A146" s="36"/>
      <c r="B146" s="15"/>
      <c r="C146" s="29"/>
      <c r="D146" s="15"/>
      <c r="E146" s="15"/>
      <c r="F146" s="29"/>
      <c r="G146" s="15"/>
      <c r="H146" s="29"/>
      <c r="I146" s="29"/>
      <c r="J146" s="29"/>
      <c r="K146" s="29"/>
      <c r="L146" s="29"/>
      <c r="M146" s="15"/>
      <c r="N146" s="29"/>
      <c r="O146" s="29"/>
      <c r="P146" s="29"/>
      <c r="Q146" s="29"/>
      <c r="R146" s="29"/>
      <c r="S146" s="29"/>
      <c r="T146" s="15"/>
      <c r="U146" s="29"/>
      <c r="V146" s="29"/>
      <c r="W146" s="29"/>
      <c r="X146" s="15"/>
      <c r="Y146" s="29"/>
      <c r="Z146" s="29"/>
      <c r="AA146" s="29"/>
      <c r="AB146" s="15"/>
      <c r="AC146" s="29"/>
      <c r="AD146" s="15"/>
      <c r="AE146" s="29"/>
      <c r="AF146" s="29"/>
      <c r="AG146" s="29"/>
    </row>
    <row r="147" spans="1:33" ht="12.75" customHeight="1" x14ac:dyDescent="0.2">
      <c r="A147" s="36"/>
      <c r="B147" s="15"/>
      <c r="C147" s="29"/>
      <c r="D147" s="15"/>
      <c r="E147" s="15"/>
      <c r="F147" s="29"/>
      <c r="G147" s="15"/>
      <c r="H147" s="29"/>
      <c r="I147" s="29"/>
      <c r="J147" s="29"/>
      <c r="K147" s="29"/>
      <c r="L147" s="29"/>
      <c r="M147" s="15"/>
      <c r="N147" s="29"/>
      <c r="O147" s="29"/>
      <c r="P147" s="29"/>
      <c r="Q147" s="29"/>
      <c r="R147" s="29"/>
      <c r="S147" s="29"/>
      <c r="T147" s="15"/>
      <c r="U147" s="29"/>
      <c r="V147" s="29"/>
      <c r="W147" s="29"/>
      <c r="X147" s="15"/>
      <c r="Y147" s="29"/>
      <c r="Z147" s="29"/>
      <c r="AA147" s="29"/>
      <c r="AB147" s="15"/>
      <c r="AC147" s="29"/>
      <c r="AD147" s="15"/>
      <c r="AE147" s="29"/>
      <c r="AF147" s="29"/>
      <c r="AG147" s="29"/>
    </row>
    <row r="148" spans="1:33" ht="12.75" customHeight="1" x14ac:dyDescent="0.2">
      <c r="A148" s="36"/>
      <c r="B148" s="15"/>
      <c r="C148" s="29"/>
      <c r="D148" s="15"/>
      <c r="E148" s="15"/>
      <c r="F148" s="29"/>
      <c r="G148" s="15"/>
      <c r="H148" s="29"/>
      <c r="I148" s="29"/>
      <c r="J148" s="29"/>
      <c r="K148" s="29"/>
      <c r="L148" s="29"/>
      <c r="M148" s="15"/>
      <c r="N148" s="29"/>
      <c r="O148" s="29"/>
      <c r="P148" s="29"/>
      <c r="Q148" s="29"/>
      <c r="R148" s="29"/>
      <c r="S148" s="29"/>
      <c r="T148" s="15"/>
      <c r="U148" s="29"/>
      <c r="V148" s="29"/>
      <c r="W148" s="29"/>
      <c r="X148" s="15"/>
      <c r="Y148" s="29"/>
      <c r="Z148" s="29"/>
      <c r="AA148" s="29"/>
      <c r="AB148" s="15"/>
      <c r="AC148" s="29"/>
      <c r="AD148" s="15"/>
      <c r="AE148" s="29"/>
      <c r="AF148" s="29"/>
      <c r="AG148" s="29"/>
    </row>
    <row r="149" spans="1:33" ht="12.75" customHeight="1" x14ac:dyDescent="0.2">
      <c r="A149" s="36"/>
      <c r="B149" s="15"/>
      <c r="C149" s="29"/>
      <c r="D149" s="15"/>
      <c r="E149" s="15"/>
      <c r="F149" s="29"/>
      <c r="G149" s="15"/>
      <c r="H149" s="29"/>
      <c r="I149" s="29"/>
      <c r="J149" s="29"/>
      <c r="K149" s="29"/>
      <c r="L149" s="29"/>
      <c r="M149" s="15"/>
      <c r="N149" s="29"/>
      <c r="O149" s="29"/>
      <c r="P149" s="29"/>
      <c r="Q149" s="29"/>
      <c r="R149" s="29"/>
      <c r="S149" s="29"/>
      <c r="T149" s="15"/>
      <c r="U149" s="29"/>
      <c r="V149" s="29"/>
      <c r="W149" s="29"/>
      <c r="X149" s="15"/>
      <c r="Y149" s="29"/>
      <c r="Z149" s="29"/>
      <c r="AA149" s="29"/>
      <c r="AB149" s="15"/>
      <c r="AC149" s="29"/>
      <c r="AD149" s="15"/>
      <c r="AE149" s="29"/>
      <c r="AF149" s="29"/>
      <c r="AG149" s="29"/>
    </row>
    <row r="150" spans="1:33" ht="12.75" customHeight="1" x14ac:dyDescent="0.2">
      <c r="A150" s="36"/>
      <c r="B150" s="15"/>
      <c r="C150" s="29"/>
      <c r="D150" s="15"/>
      <c r="E150" s="15"/>
      <c r="F150" s="29"/>
      <c r="G150" s="15"/>
      <c r="H150" s="29"/>
      <c r="I150" s="29"/>
      <c r="J150" s="29"/>
      <c r="K150" s="29"/>
      <c r="L150" s="29"/>
      <c r="M150" s="15"/>
      <c r="N150" s="29"/>
      <c r="O150" s="29"/>
      <c r="P150" s="29"/>
      <c r="Q150" s="29"/>
      <c r="R150" s="29"/>
      <c r="S150" s="29"/>
      <c r="T150" s="15"/>
      <c r="U150" s="29"/>
      <c r="V150" s="29"/>
      <c r="W150" s="29"/>
      <c r="X150" s="15"/>
      <c r="Y150" s="29"/>
      <c r="Z150" s="29"/>
      <c r="AA150" s="29"/>
      <c r="AB150" s="15"/>
      <c r="AC150" s="29"/>
      <c r="AD150" s="15"/>
      <c r="AE150" s="29"/>
      <c r="AF150" s="29"/>
      <c r="AG150" s="29"/>
    </row>
    <row r="151" spans="1:33" ht="12.75" customHeight="1" x14ac:dyDescent="0.2">
      <c r="A151" s="36"/>
      <c r="B151" s="15"/>
      <c r="C151" s="29"/>
      <c r="D151" s="15"/>
      <c r="E151" s="15"/>
      <c r="F151" s="29"/>
      <c r="G151" s="15"/>
      <c r="H151" s="29"/>
      <c r="I151" s="29"/>
      <c r="J151" s="29"/>
      <c r="K151" s="29"/>
      <c r="L151" s="29"/>
      <c r="M151" s="15"/>
      <c r="N151" s="29"/>
      <c r="O151" s="29"/>
      <c r="P151" s="29"/>
      <c r="Q151" s="29"/>
      <c r="R151" s="29"/>
      <c r="S151" s="29"/>
      <c r="T151" s="15"/>
      <c r="U151" s="29"/>
      <c r="V151" s="29"/>
      <c r="W151" s="29"/>
      <c r="X151" s="15"/>
      <c r="Y151" s="29"/>
      <c r="Z151" s="29"/>
      <c r="AA151" s="29"/>
      <c r="AB151" s="15"/>
      <c r="AC151" s="29"/>
      <c r="AD151" s="15"/>
      <c r="AE151" s="29"/>
      <c r="AF151" s="29"/>
      <c r="AG151" s="29"/>
    </row>
    <row r="152" spans="1:33" ht="12.75" customHeight="1" x14ac:dyDescent="0.2">
      <c r="A152" s="36"/>
      <c r="B152" s="15"/>
      <c r="C152" s="29"/>
      <c r="D152" s="15"/>
      <c r="E152" s="15"/>
      <c r="F152" s="29"/>
      <c r="G152" s="15"/>
      <c r="H152" s="29"/>
      <c r="I152" s="29"/>
      <c r="J152" s="29"/>
      <c r="K152" s="29"/>
      <c r="L152" s="29"/>
      <c r="M152" s="15"/>
      <c r="N152" s="29"/>
      <c r="O152" s="29"/>
      <c r="P152" s="29"/>
      <c r="Q152" s="29"/>
      <c r="R152" s="29"/>
      <c r="S152" s="29"/>
      <c r="T152" s="15"/>
      <c r="U152" s="29"/>
      <c r="V152" s="29"/>
      <c r="W152" s="29"/>
      <c r="X152" s="15"/>
      <c r="Y152" s="29"/>
      <c r="Z152" s="29"/>
      <c r="AA152" s="29"/>
      <c r="AB152" s="15"/>
      <c r="AC152" s="29"/>
      <c r="AD152" s="15"/>
      <c r="AE152" s="29"/>
      <c r="AF152" s="29"/>
      <c r="AG152" s="29"/>
    </row>
    <row r="153" spans="1:33" ht="12.75" customHeight="1" x14ac:dyDescent="0.2">
      <c r="A153" s="36"/>
      <c r="B153" s="15"/>
      <c r="C153" s="29"/>
      <c r="D153" s="15"/>
      <c r="E153" s="15"/>
      <c r="F153" s="29"/>
      <c r="G153" s="15"/>
      <c r="H153" s="29"/>
      <c r="I153" s="29"/>
      <c r="J153" s="29"/>
      <c r="K153" s="29"/>
      <c r="L153" s="29"/>
      <c r="M153" s="15"/>
      <c r="N153" s="29"/>
      <c r="O153" s="29"/>
      <c r="P153" s="29"/>
      <c r="Q153" s="29"/>
      <c r="R153" s="29"/>
      <c r="S153" s="29"/>
      <c r="T153" s="15"/>
      <c r="U153" s="29"/>
      <c r="V153" s="29"/>
      <c r="W153" s="29"/>
      <c r="X153" s="15"/>
      <c r="Y153" s="29"/>
      <c r="Z153" s="29"/>
      <c r="AA153" s="29"/>
      <c r="AB153" s="15"/>
      <c r="AC153" s="29"/>
      <c r="AD153" s="15"/>
      <c r="AE153" s="29"/>
      <c r="AF153" s="29"/>
      <c r="AG153" s="29"/>
    </row>
    <row r="154" spans="1:33" ht="12.75" customHeight="1" x14ac:dyDescent="0.2">
      <c r="A154" s="36"/>
      <c r="B154" s="15"/>
      <c r="C154" s="29"/>
      <c r="D154" s="15"/>
      <c r="E154" s="15"/>
      <c r="F154" s="29"/>
      <c r="G154" s="15"/>
      <c r="H154" s="29"/>
      <c r="I154" s="29"/>
      <c r="J154" s="29"/>
      <c r="K154" s="29"/>
      <c r="L154" s="29"/>
      <c r="M154" s="15"/>
      <c r="N154" s="29"/>
      <c r="O154" s="29"/>
      <c r="P154" s="29"/>
      <c r="Q154" s="29"/>
      <c r="R154" s="29"/>
      <c r="S154" s="29"/>
      <c r="T154" s="15"/>
      <c r="U154" s="29"/>
      <c r="V154" s="29"/>
      <c r="W154" s="29"/>
      <c r="X154" s="15"/>
      <c r="Y154" s="29"/>
      <c r="Z154" s="29"/>
      <c r="AA154" s="29"/>
      <c r="AB154" s="15"/>
      <c r="AC154" s="29"/>
      <c r="AD154" s="15"/>
      <c r="AE154" s="29"/>
      <c r="AF154" s="29"/>
      <c r="AG154" s="29"/>
    </row>
    <row r="155" spans="1:33" ht="12.75" customHeight="1" x14ac:dyDescent="0.2">
      <c r="A155" s="36"/>
      <c r="B155" s="15"/>
      <c r="C155" s="29"/>
      <c r="D155" s="15"/>
      <c r="E155" s="15"/>
      <c r="F155" s="29"/>
      <c r="G155" s="15"/>
      <c r="H155" s="29"/>
      <c r="I155" s="29"/>
      <c r="J155" s="29"/>
      <c r="K155" s="29"/>
      <c r="L155" s="29"/>
      <c r="M155" s="15"/>
      <c r="N155" s="29"/>
      <c r="O155" s="29"/>
      <c r="P155" s="29"/>
      <c r="Q155" s="29"/>
      <c r="R155" s="29"/>
      <c r="S155" s="29"/>
      <c r="T155" s="15"/>
      <c r="U155" s="29"/>
      <c r="V155" s="29"/>
      <c r="W155" s="29"/>
      <c r="X155" s="15"/>
      <c r="Y155" s="29"/>
      <c r="Z155" s="29"/>
      <c r="AA155" s="29"/>
      <c r="AB155" s="15"/>
      <c r="AC155" s="29"/>
      <c r="AD155" s="15"/>
      <c r="AE155" s="29"/>
      <c r="AF155" s="29"/>
      <c r="AG155" s="29"/>
    </row>
    <row r="156" spans="1:33" ht="12.75" customHeight="1" x14ac:dyDescent="0.2">
      <c r="A156" s="36"/>
      <c r="B156" s="15"/>
      <c r="C156" s="29"/>
      <c r="D156" s="15"/>
      <c r="E156" s="15"/>
      <c r="F156" s="29"/>
      <c r="G156" s="15"/>
      <c r="H156" s="29"/>
      <c r="I156" s="29"/>
      <c r="J156" s="29"/>
      <c r="K156" s="29"/>
      <c r="L156" s="29"/>
      <c r="M156" s="15"/>
      <c r="N156" s="29"/>
      <c r="O156" s="29"/>
      <c r="P156" s="29"/>
      <c r="Q156" s="29"/>
      <c r="R156" s="29"/>
      <c r="S156" s="29"/>
      <c r="T156" s="15"/>
      <c r="U156" s="29"/>
      <c r="V156" s="29"/>
      <c r="W156" s="29"/>
      <c r="X156" s="15"/>
      <c r="Y156" s="29"/>
      <c r="Z156" s="29"/>
      <c r="AA156" s="29"/>
      <c r="AB156" s="15"/>
      <c r="AC156" s="29"/>
      <c r="AD156" s="15"/>
      <c r="AE156" s="29"/>
      <c r="AF156" s="29"/>
      <c r="AG156" s="29"/>
    </row>
    <row r="157" spans="1:33" ht="12.75" customHeight="1" x14ac:dyDescent="0.2">
      <c r="A157" s="36"/>
      <c r="B157" s="15"/>
      <c r="C157" s="29"/>
      <c r="D157" s="15"/>
      <c r="E157" s="15"/>
      <c r="F157" s="29"/>
      <c r="G157" s="15"/>
      <c r="H157" s="29"/>
      <c r="I157" s="29"/>
      <c r="J157" s="29"/>
      <c r="K157" s="29"/>
      <c r="L157" s="29"/>
      <c r="M157" s="15"/>
      <c r="N157" s="29"/>
      <c r="O157" s="29"/>
      <c r="P157" s="29"/>
      <c r="Q157" s="29"/>
      <c r="R157" s="29"/>
      <c r="S157" s="29"/>
      <c r="T157" s="15"/>
      <c r="U157" s="29"/>
      <c r="V157" s="29"/>
      <c r="W157" s="29"/>
      <c r="X157" s="15"/>
      <c r="Y157" s="29"/>
      <c r="Z157" s="29"/>
      <c r="AA157" s="29"/>
      <c r="AB157" s="15"/>
      <c r="AC157" s="29"/>
      <c r="AD157" s="15"/>
      <c r="AE157" s="29"/>
      <c r="AF157" s="29"/>
      <c r="AG157" s="29"/>
    </row>
    <row r="158" spans="1:33" ht="12.75" customHeight="1" x14ac:dyDescent="0.2">
      <c r="A158" s="36"/>
      <c r="B158" s="15"/>
      <c r="C158" s="29"/>
      <c r="D158" s="15"/>
      <c r="E158" s="15"/>
      <c r="F158" s="29"/>
      <c r="G158" s="15"/>
      <c r="H158" s="29"/>
      <c r="I158" s="29"/>
      <c r="J158" s="29"/>
      <c r="K158" s="29"/>
      <c r="L158" s="29"/>
      <c r="M158" s="15"/>
      <c r="N158" s="29"/>
      <c r="O158" s="29"/>
      <c r="P158" s="29"/>
      <c r="Q158" s="29"/>
      <c r="R158" s="29"/>
      <c r="S158" s="29"/>
      <c r="T158" s="15"/>
      <c r="U158" s="29"/>
      <c r="V158" s="29"/>
      <c r="W158" s="29"/>
      <c r="X158" s="15"/>
      <c r="Y158" s="29"/>
      <c r="Z158" s="29"/>
      <c r="AA158" s="29"/>
      <c r="AB158" s="15"/>
      <c r="AC158" s="29"/>
      <c r="AD158" s="15"/>
      <c r="AE158" s="29"/>
      <c r="AF158" s="29"/>
      <c r="AG158" s="29"/>
    </row>
    <row r="159" spans="1:33" ht="12.75" customHeight="1" x14ac:dyDescent="0.2">
      <c r="A159" s="36"/>
      <c r="B159" s="15"/>
      <c r="C159" s="29"/>
      <c r="D159" s="15"/>
      <c r="E159" s="15"/>
      <c r="F159" s="29"/>
      <c r="G159" s="15"/>
      <c r="H159" s="29"/>
      <c r="I159" s="29"/>
      <c r="J159" s="29"/>
      <c r="K159" s="29"/>
      <c r="L159" s="29"/>
      <c r="M159" s="15"/>
      <c r="N159" s="29"/>
      <c r="O159" s="29"/>
      <c r="P159" s="29"/>
      <c r="Q159" s="29"/>
      <c r="R159" s="29"/>
      <c r="S159" s="29"/>
      <c r="T159" s="15"/>
      <c r="U159" s="29"/>
      <c r="V159" s="29"/>
      <c r="W159" s="29"/>
      <c r="X159" s="15"/>
      <c r="Y159" s="29"/>
      <c r="Z159" s="29"/>
      <c r="AA159" s="29"/>
      <c r="AB159" s="15"/>
      <c r="AC159" s="29"/>
      <c r="AD159" s="15"/>
      <c r="AE159" s="29"/>
      <c r="AF159" s="29"/>
      <c r="AG159" s="29"/>
    </row>
    <row r="160" spans="1:33" ht="12.75" customHeight="1" x14ac:dyDescent="0.2">
      <c r="A160" s="36"/>
      <c r="B160" s="15"/>
      <c r="C160" s="29"/>
      <c r="D160" s="15"/>
      <c r="E160" s="15"/>
      <c r="F160" s="29"/>
      <c r="G160" s="15"/>
      <c r="H160" s="29"/>
      <c r="I160" s="29"/>
      <c r="J160" s="29"/>
      <c r="K160" s="29"/>
      <c r="L160" s="29"/>
      <c r="M160" s="15"/>
      <c r="N160" s="29"/>
      <c r="O160" s="29"/>
      <c r="P160" s="29"/>
      <c r="Q160" s="29"/>
      <c r="R160" s="29"/>
      <c r="S160" s="29"/>
      <c r="T160" s="15"/>
      <c r="U160" s="29"/>
      <c r="V160" s="29"/>
      <c r="W160" s="29"/>
      <c r="X160" s="15"/>
      <c r="Y160" s="29"/>
      <c r="Z160" s="29"/>
      <c r="AA160" s="29"/>
      <c r="AB160" s="15"/>
      <c r="AC160" s="29"/>
      <c r="AD160" s="15"/>
      <c r="AE160" s="29"/>
      <c r="AF160" s="29"/>
      <c r="AG160" s="29"/>
    </row>
    <row r="161" spans="1:33" ht="12.75" customHeight="1" x14ac:dyDescent="0.2">
      <c r="A161" s="36"/>
      <c r="B161" s="15"/>
      <c r="C161" s="29"/>
      <c r="D161" s="15"/>
      <c r="E161" s="15"/>
      <c r="F161" s="29"/>
      <c r="G161" s="15"/>
      <c r="H161" s="29"/>
      <c r="I161" s="29"/>
      <c r="J161" s="29"/>
      <c r="K161" s="29"/>
      <c r="L161" s="29"/>
      <c r="M161" s="15"/>
      <c r="N161" s="29"/>
      <c r="O161" s="29"/>
      <c r="P161" s="29"/>
      <c r="Q161" s="29"/>
      <c r="R161" s="29"/>
      <c r="S161" s="29"/>
      <c r="T161" s="15"/>
      <c r="U161" s="29"/>
      <c r="V161" s="29"/>
      <c r="W161" s="29"/>
      <c r="X161" s="15"/>
      <c r="Y161" s="29"/>
      <c r="Z161" s="29"/>
      <c r="AA161" s="29"/>
      <c r="AB161" s="15"/>
      <c r="AC161" s="29"/>
      <c r="AD161" s="15"/>
      <c r="AE161" s="29"/>
      <c r="AF161" s="29"/>
      <c r="AG161" s="29"/>
    </row>
    <row r="162" spans="1:33" ht="12.75" customHeight="1" x14ac:dyDescent="0.2">
      <c r="A162" s="36"/>
      <c r="B162" s="15"/>
      <c r="C162" s="29"/>
      <c r="D162" s="15"/>
      <c r="E162" s="15"/>
      <c r="F162" s="29"/>
      <c r="G162" s="15"/>
      <c r="H162" s="29"/>
      <c r="I162" s="29"/>
      <c r="J162" s="29"/>
      <c r="K162" s="29"/>
      <c r="L162" s="29"/>
      <c r="M162" s="15"/>
      <c r="N162" s="29"/>
      <c r="O162" s="29"/>
      <c r="P162" s="29"/>
      <c r="Q162" s="29"/>
      <c r="R162" s="29"/>
      <c r="S162" s="29"/>
      <c r="T162" s="15"/>
      <c r="U162" s="29"/>
      <c r="V162" s="29"/>
      <c r="W162" s="29"/>
      <c r="X162" s="15"/>
      <c r="Y162" s="29"/>
      <c r="Z162" s="29"/>
      <c r="AA162" s="29"/>
      <c r="AB162" s="15"/>
      <c r="AC162" s="29"/>
      <c r="AD162" s="15"/>
      <c r="AE162" s="29"/>
      <c r="AF162" s="29"/>
      <c r="AG162" s="29"/>
    </row>
    <row r="163" spans="1:33" ht="12.75" customHeight="1" x14ac:dyDescent="0.2">
      <c r="A163" s="36"/>
      <c r="B163" s="15"/>
      <c r="C163" s="29"/>
      <c r="D163" s="15"/>
      <c r="E163" s="15"/>
      <c r="F163" s="29"/>
      <c r="G163" s="15"/>
      <c r="H163" s="29"/>
      <c r="I163" s="29"/>
      <c r="J163" s="29"/>
      <c r="K163" s="29"/>
      <c r="L163" s="29"/>
      <c r="M163" s="15"/>
      <c r="N163" s="29"/>
      <c r="O163" s="29"/>
      <c r="P163" s="29"/>
      <c r="Q163" s="29"/>
      <c r="R163" s="29"/>
      <c r="S163" s="29"/>
      <c r="T163" s="15"/>
      <c r="U163" s="29"/>
      <c r="V163" s="29"/>
      <c r="W163" s="29"/>
      <c r="X163" s="15"/>
      <c r="Y163" s="29"/>
      <c r="Z163" s="29"/>
      <c r="AA163" s="29"/>
      <c r="AB163" s="15"/>
      <c r="AC163" s="29"/>
      <c r="AD163" s="15"/>
      <c r="AE163" s="29"/>
      <c r="AF163" s="29"/>
      <c r="AG163" s="29"/>
    </row>
    <row r="164" spans="1:33" ht="12.75" customHeight="1" x14ac:dyDescent="0.2">
      <c r="A164" s="36"/>
      <c r="B164" s="15"/>
      <c r="C164" s="29"/>
      <c r="D164" s="15"/>
      <c r="E164" s="15"/>
      <c r="F164" s="29"/>
      <c r="G164" s="15"/>
      <c r="H164" s="29"/>
      <c r="I164" s="29"/>
      <c r="J164" s="29"/>
      <c r="K164" s="29"/>
      <c r="L164" s="29"/>
      <c r="M164" s="15"/>
      <c r="N164" s="29"/>
      <c r="O164" s="29"/>
      <c r="P164" s="29"/>
      <c r="Q164" s="29"/>
      <c r="R164" s="29"/>
      <c r="S164" s="29"/>
      <c r="T164" s="15"/>
      <c r="U164" s="29"/>
      <c r="V164" s="29"/>
      <c r="W164" s="29"/>
      <c r="X164" s="15"/>
      <c r="Y164" s="29"/>
      <c r="Z164" s="29"/>
      <c r="AA164" s="29"/>
      <c r="AB164" s="15"/>
      <c r="AC164" s="29"/>
      <c r="AD164" s="15"/>
      <c r="AE164" s="29"/>
      <c r="AF164" s="29"/>
      <c r="AG164" s="29"/>
    </row>
    <row r="165" spans="1:33" ht="12.75" customHeight="1" x14ac:dyDescent="0.2">
      <c r="A165" s="36"/>
      <c r="B165" s="15"/>
      <c r="C165" s="29"/>
      <c r="D165" s="15"/>
      <c r="E165" s="15"/>
      <c r="F165" s="29"/>
      <c r="G165" s="15"/>
      <c r="H165" s="29"/>
      <c r="I165" s="29"/>
      <c r="J165" s="29"/>
      <c r="K165" s="29"/>
      <c r="L165" s="29"/>
      <c r="M165" s="15"/>
      <c r="N165" s="29"/>
      <c r="O165" s="29"/>
      <c r="P165" s="29"/>
      <c r="Q165" s="29"/>
      <c r="R165" s="29"/>
      <c r="S165" s="29"/>
      <c r="T165" s="15"/>
      <c r="U165" s="29"/>
      <c r="V165" s="29"/>
      <c r="W165" s="29"/>
      <c r="X165" s="15"/>
      <c r="Y165" s="29"/>
      <c r="Z165" s="29"/>
      <c r="AA165" s="29"/>
      <c r="AB165" s="15"/>
      <c r="AC165" s="29"/>
      <c r="AD165" s="15"/>
      <c r="AE165" s="29"/>
      <c r="AF165" s="29"/>
      <c r="AG165" s="29"/>
    </row>
    <row r="166" spans="1:33" ht="12.75" customHeight="1" x14ac:dyDescent="0.2">
      <c r="A166" s="36"/>
      <c r="B166" s="15"/>
      <c r="C166" s="29"/>
      <c r="D166" s="15"/>
      <c r="E166" s="15"/>
      <c r="F166" s="29"/>
      <c r="G166" s="15"/>
      <c r="H166" s="29"/>
      <c r="I166" s="29"/>
      <c r="J166" s="29"/>
      <c r="K166" s="29"/>
      <c r="L166" s="29"/>
      <c r="M166" s="15"/>
      <c r="N166" s="29"/>
      <c r="O166" s="29"/>
      <c r="P166" s="29"/>
      <c r="Q166" s="29"/>
      <c r="R166" s="29"/>
      <c r="S166" s="29"/>
      <c r="T166" s="15"/>
      <c r="U166" s="29"/>
      <c r="V166" s="29"/>
      <c r="W166" s="29"/>
      <c r="X166" s="15"/>
      <c r="Y166" s="29"/>
      <c r="Z166" s="29"/>
      <c r="AA166" s="29"/>
      <c r="AB166" s="15"/>
      <c r="AC166" s="29"/>
      <c r="AD166" s="15"/>
      <c r="AE166" s="29"/>
      <c r="AF166" s="29"/>
      <c r="AG166" s="29"/>
    </row>
    <row r="167" spans="1:33" ht="12.75" customHeight="1" x14ac:dyDescent="0.2">
      <c r="A167" s="36"/>
      <c r="B167" s="15"/>
      <c r="C167" s="29"/>
      <c r="D167" s="15"/>
      <c r="E167" s="15"/>
      <c r="F167" s="29"/>
      <c r="G167" s="15"/>
      <c r="H167" s="29"/>
      <c r="I167" s="29"/>
      <c r="J167" s="29"/>
      <c r="K167" s="29"/>
      <c r="L167" s="29"/>
      <c r="M167" s="15"/>
      <c r="N167" s="29"/>
      <c r="O167" s="29"/>
      <c r="P167" s="29"/>
      <c r="Q167" s="29"/>
      <c r="R167" s="29"/>
      <c r="S167" s="29"/>
      <c r="T167" s="15"/>
      <c r="U167" s="29"/>
      <c r="V167" s="29"/>
      <c r="W167" s="29"/>
      <c r="X167" s="15"/>
      <c r="Y167" s="29"/>
      <c r="Z167" s="29"/>
      <c r="AA167" s="29"/>
      <c r="AB167" s="15"/>
      <c r="AC167" s="29"/>
      <c r="AD167" s="15"/>
      <c r="AE167" s="29"/>
      <c r="AF167" s="29"/>
      <c r="AG167" s="29"/>
    </row>
    <row r="168" spans="1:33" ht="12.75" customHeight="1" x14ac:dyDescent="0.2">
      <c r="A168" s="36"/>
      <c r="B168" s="15"/>
      <c r="C168" s="29"/>
      <c r="D168" s="15"/>
      <c r="E168" s="15"/>
      <c r="F168" s="29"/>
      <c r="G168" s="15"/>
      <c r="H168" s="29"/>
      <c r="I168" s="29"/>
      <c r="J168" s="29"/>
      <c r="K168" s="29"/>
      <c r="L168" s="29"/>
      <c r="M168" s="15"/>
      <c r="N168" s="29"/>
      <c r="O168" s="29"/>
      <c r="P168" s="29"/>
      <c r="Q168" s="29"/>
      <c r="R168" s="29"/>
      <c r="S168" s="29"/>
      <c r="T168" s="15"/>
      <c r="U168" s="29"/>
      <c r="V168" s="29"/>
      <c r="W168" s="29"/>
      <c r="X168" s="15"/>
      <c r="Y168" s="29"/>
      <c r="Z168" s="29"/>
      <c r="AA168" s="29"/>
      <c r="AB168" s="15"/>
      <c r="AC168" s="29"/>
      <c r="AD168" s="15"/>
      <c r="AE168" s="29"/>
      <c r="AF168" s="29"/>
      <c r="AG168" s="29"/>
    </row>
    <row r="169" spans="1:33" ht="12.75" customHeight="1" x14ac:dyDescent="0.2">
      <c r="A169" s="36"/>
      <c r="B169" s="15"/>
      <c r="C169" s="29"/>
      <c r="D169" s="15"/>
      <c r="E169" s="15"/>
      <c r="F169" s="29"/>
      <c r="G169" s="15"/>
      <c r="H169" s="29"/>
      <c r="I169" s="29"/>
      <c r="J169" s="29"/>
      <c r="K169" s="29"/>
      <c r="L169" s="29"/>
      <c r="M169" s="15"/>
      <c r="N169" s="29"/>
      <c r="O169" s="29"/>
      <c r="P169" s="29"/>
      <c r="Q169" s="29"/>
      <c r="R169" s="29"/>
      <c r="S169" s="29"/>
      <c r="T169" s="15"/>
      <c r="U169" s="29"/>
      <c r="V169" s="29"/>
      <c r="W169" s="29"/>
      <c r="X169" s="15"/>
      <c r="Y169" s="29"/>
      <c r="Z169" s="29"/>
      <c r="AA169" s="29"/>
      <c r="AB169" s="15"/>
      <c r="AC169" s="29"/>
      <c r="AD169" s="15"/>
      <c r="AE169" s="29"/>
      <c r="AF169" s="29"/>
      <c r="AG169" s="29"/>
    </row>
    <row r="170" spans="1:33" ht="12.75" customHeight="1" x14ac:dyDescent="0.2">
      <c r="A170" s="36"/>
      <c r="B170" s="15"/>
      <c r="C170" s="29"/>
      <c r="D170" s="15"/>
      <c r="E170" s="15"/>
      <c r="F170" s="29"/>
      <c r="G170" s="15"/>
      <c r="H170" s="29"/>
      <c r="I170" s="29"/>
      <c r="J170" s="29"/>
      <c r="K170" s="29"/>
      <c r="L170" s="29"/>
      <c r="M170" s="15"/>
      <c r="N170" s="29"/>
      <c r="O170" s="29"/>
      <c r="P170" s="29"/>
      <c r="Q170" s="29"/>
      <c r="R170" s="29"/>
      <c r="S170" s="29"/>
      <c r="T170" s="15"/>
      <c r="U170" s="29"/>
      <c r="V170" s="29"/>
      <c r="W170" s="29"/>
      <c r="X170" s="15"/>
      <c r="Y170" s="29"/>
      <c r="Z170" s="29"/>
      <c r="AA170" s="29"/>
      <c r="AB170" s="15"/>
      <c r="AC170" s="29"/>
      <c r="AD170" s="15"/>
      <c r="AE170" s="29"/>
      <c r="AF170" s="29"/>
      <c r="AG170" s="29"/>
    </row>
    <row r="171" spans="1:33" ht="12.75" customHeight="1" x14ac:dyDescent="0.2">
      <c r="A171" s="36"/>
      <c r="B171" s="15"/>
      <c r="C171" s="29"/>
      <c r="D171" s="15"/>
      <c r="E171" s="15"/>
      <c r="F171" s="29"/>
      <c r="G171" s="15"/>
      <c r="H171" s="29"/>
      <c r="I171" s="29"/>
      <c r="J171" s="29"/>
      <c r="K171" s="29"/>
      <c r="L171" s="29"/>
      <c r="M171" s="15"/>
      <c r="N171" s="29"/>
      <c r="O171" s="29"/>
      <c r="P171" s="29"/>
      <c r="Q171" s="29"/>
      <c r="R171" s="29"/>
      <c r="S171" s="29"/>
      <c r="T171" s="15"/>
      <c r="U171" s="29"/>
      <c r="V171" s="29"/>
      <c r="W171" s="29"/>
      <c r="X171" s="15"/>
      <c r="Y171" s="29"/>
      <c r="Z171" s="29"/>
      <c r="AA171" s="29"/>
      <c r="AB171" s="15"/>
      <c r="AC171" s="29"/>
      <c r="AD171" s="15"/>
      <c r="AE171" s="29"/>
      <c r="AF171" s="29"/>
      <c r="AG171" s="29"/>
    </row>
    <row r="172" spans="1:33" ht="12.75" customHeight="1" x14ac:dyDescent="0.2">
      <c r="A172" s="36"/>
      <c r="B172" s="15"/>
      <c r="C172" s="29"/>
      <c r="D172" s="15"/>
      <c r="E172" s="15"/>
      <c r="F172" s="29"/>
      <c r="G172" s="15"/>
      <c r="H172" s="29"/>
      <c r="I172" s="29"/>
      <c r="J172" s="29"/>
      <c r="K172" s="29"/>
      <c r="L172" s="29"/>
      <c r="M172" s="15"/>
      <c r="N172" s="29"/>
      <c r="O172" s="29"/>
      <c r="P172" s="29"/>
      <c r="Q172" s="29"/>
      <c r="R172" s="29"/>
      <c r="S172" s="29"/>
      <c r="T172" s="15"/>
      <c r="U172" s="29"/>
      <c r="V172" s="29"/>
      <c r="W172" s="29"/>
      <c r="X172" s="15"/>
      <c r="Y172" s="29"/>
      <c r="Z172" s="29"/>
      <c r="AA172" s="29"/>
      <c r="AB172" s="15"/>
      <c r="AC172" s="29"/>
      <c r="AD172" s="15"/>
      <c r="AE172" s="29"/>
      <c r="AF172" s="29"/>
      <c r="AG172" s="29"/>
    </row>
    <row r="173" spans="1:33" ht="12.75" customHeight="1" x14ac:dyDescent="0.2">
      <c r="A173" s="36"/>
      <c r="B173" s="15"/>
      <c r="C173" s="29"/>
      <c r="D173" s="15"/>
      <c r="E173" s="15"/>
      <c r="F173" s="29"/>
      <c r="G173" s="15"/>
      <c r="H173" s="29"/>
      <c r="I173" s="29"/>
      <c r="J173" s="29"/>
      <c r="K173" s="29"/>
      <c r="L173" s="29"/>
      <c r="M173" s="15"/>
      <c r="N173" s="29"/>
      <c r="O173" s="29"/>
      <c r="P173" s="29"/>
      <c r="Q173" s="29"/>
      <c r="R173" s="29"/>
      <c r="S173" s="29"/>
      <c r="T173" s="15"/>
      <c r="U173" s="29"/>
      <c r="V173" s="29"/>
      <c r="W173" s="29"/>
      <c r="X173" s="15"/>
      <c r="Y173" s="29"/>
      <c r="Z173" s="29"/>
      <c r="AA173" s="29"/>
      <c r="AB173" s="15"/>
      <c r="AC173" s="29"/>
      <c r="AD173" s="15"/>
      <c r="AE173" s="29"/>
      <c r="AF173" s="29"/>
      <c r="AG173" s="29"/>
    </row>
    <row r="174" spans="1:33" ht="12.75" customHeight="1" x14ac:dyDescent="0.2">
      <c r="A174" s="36"/>
      <c r="B174" s="15"/>
      <c r="C174" s="29"/>
      <c r="D174" s="15"/>
      <c r="E174" s="15"/>
      <c r="F174" s="29"/>
      <c r="G174" s="15"/>
      <c r="H174" s="29"/>
      <c r="I174" s="29"/>
      <c r="J174" s="29"/>
      <c r="K174" s="29"/>
      <c r="L174" s="29"/>
      <c r="M174" s="15"/>
      <c r="N174" s="29"/>
      <c r="O174" s="29"/>
      <c r="P174" s="29"/>
      <c r="Q174" s="29"/>
      <c r="R174" s="29"/>
      <c r="S174" s="29"/>
      <c r="T174" s="15"/>
      <c r="U174" s="29"/>
      <c r="V174" s="29"/>
      <c r="W174" s="29"/>
      <c r="X174" s="15"/>
      <c r="Y174" s="29"/>
      <c r="Z174" s="29"/>
      <c r="AA174" s="29"/>
      <c r="AB174" s="15"/>
      <c r="AC174" s="29"/>
      <c r="AD174" s="15"/>
      <c r="AE174" s="29"/>
      <c r="AF174" s="29"/>
      <c r="AG174" s="29"/>
    </row>
    <row r="175" spans="1:33" ht="12.75" customHeight="1" x14ac:dyDescent="0.2">
      <c r="A175" s="36"/>
      <c r="B175" s="15"/>
      <c r="C175" s="29"/>
      <c r="D175" s="15"/>
      <c r="E175" s="15"/>
      <c r="F175" s="29"/>
      <c r="G175" s="15"/>
      <c r="H175" s="29"/>
      <c r="I175" s="29"/>
      <c r="J175" s="29"/>
      <c r="K175" s="29"/>
      <c r="L175" s="29"/>
      <c r="M175" s="15"/>
      <c r="N175" s="29"/>
      <c r="O175" s="29"/>
      <c r="P175" s="29"/>
      <c r="Q175" s="29"/>
      <c r="R175" s="29"/>
      <c r="S175" s="29"/>
      <c r="T175" s="15"/>
      <c r="U175" s="29"/>
      <c r="V175" s="29"/>
      <c r="W175" s="29"/>
      <c r="X175" s="15"/>
      <c r="Y175" s="29"/>
      <c r="Z175" s="29"/>
      <c r="AA175" s="29"/>
      <c r="AB175" s="15"/>
      <c r="AC175" s="29"/>
      <c r="AD175" s="15"/>
      <c r="AE175" s="29"/>
      <c r="AF175" s="29"/>
      <c r="AG175" s="29"/>
    </row>
    <row r="176" spans="1:33" ht="12.75" customHeight="1" x14ac:dyDescent="0.2">
      <c r="A176" s="36"/>
      <c r="B176" s="15"/>
      <c r="C176" s="29"/>
      <c r="D176" s="15"/>
      <c r="E176" s="15"/>
      <c r="F176" s="29"/>
      <c r="G176" s="15"/>
      <c r="H176" s="29"/>
      <c r="I176" s="29"/>
      <c r="J176" s="29"/>
      <c r="K176" s="29"/>
      <c r="L176" s="29"/>
      <c r="M176" s="15"/>
      <c r="N176" s="29"/>
      <c r="O176" s="29"/>
      <c r="P176" s="29"/>
      <c r="Q176" s="29"/>
      <c r="R176" s="29"/>
      <c r="S176" s="29"/>
      <c r="T176" s="15"/>
      <c r="U176" s="29"/>
      <c r="V176" s="29"/>
      <c r="W176" s="29"/>
      <c r="X176" s="15"/>
      <c r="Y176" s="29"/>
      <c r="Z176" s="29"/>
      <c r="AA176" s="29"/>
      <c r="AB176" s="15"/>
      <c r="AC176" s="29"/>
      <c r="AD176" s="15"/>
      <c r="AE176" s="29"/>
      <c r="AF176" s="29"/>
      <c r="AG176" s="29"/>
    </row>
    <row r="177" spans="1:33" ht="12.75" customHeight="1" x14ac:dyDescent="0.2">
      <c r="A177" s="36"/>
      <c r="B177" s="15"/>
      <c r="C177" s="29"/>
      <c r="D177" s="15"/>
      <c r="E177" s="15"/>
      <c r="F177" s="29"/>
      <c r="G177" s="15"/>
      <c r="H177" s="29"/>
      <c r="I177" s="29"/>
      <c r="J177" s="29"/>
      <c r="K177" s="29"/>
      <c r="L177" s="29"/>
      <c r="M177" s="15"/>
      <c r="N177" s="29"/>
      <c r="O177" s="29"/>
      <c r="P177" s="29"/>
      <c r="Q177" s="29"/>
      <c r="R177" s="29"/>
      <c r="S177" s="29"/>
      <c r="T177" s="15"/>
      <c r="U177" s="29"/>
      <c r="V177" s="29"/>
      <c r="W177" s="29"/>
      <c r="X177" s="15"/>
      <c r="Y177" s="29"/>
      <c r="Z177" s="29"/>
      <c r="AA177" s="29"/>
      <c r="AB177" s="15"/>
      <c r="AC177" s="29"/>
      <c r="AD177" s="15"/>
      <c r="AE177" s="29"/>
      <c r="AF177" s="29"/>
      <c r="AG177" s="29"/>
    </row>
    <row r="178" spans="1:33" ht="12.75" customHeight="1" x14ac:dyDescent="0.2">
      <c r="A178" s="36"/>
      <c r="B178" s="15"/>
      <c r="C178" s="29"/>
      <c r="D178" s="15"/>
      <c r="E178" s="15"/>
      <c r="F178" s="29"/>
      <c r="G178" s="15"/>
      <c r="H178" s="29"/>
      <c r="I178" s="29"/>
      <c r="J178" s="29"/>
      <c r="K178" s="29"/>
      <c r="L178" s="29"/>
      <c r="M178" s="15"/>
      <c r="N178" s="29"/>
      <c r="O178" s="29"/>
      <c r="P178" s="29"/>
      <c r="Q178" s="29"/>
      <c r="R178" s="29"/>
      <c r="S178" s="29"/>
      <c r="T178" s="15"/>
      <c r="U178" s="29"/>
      <c r="V178" s="29"/>
      <c r="W178" s="29"/>
      <c r="X178" s="15"/>
      <c r="Y178" s="29"/>
      <c r="Z178" s="29"/>
      <c r="AA178" s="29"/>
      <c r="AB178" s="15"/>
      <c r="AC178" s="29"/>
      <c r="AD178" s="15"/>
      <c r="AE178" s="29"/>
      <c r="AF178" s="29"/>
      <c r="AG178" s="29"/>
    </row>
    <row r="179" spans="1:33" ht="12.75" customHeight="1" x14ac:dyDescent="0.2">
      <c r="A179" s="36"/>
      <c r="B179" s="15"/>
      <c r="C179" s="29"/>
      <c r="D179" s="15"/>
      <c r="E179" s="15"/>
      <c r="F179" s="29"/>
      <c r="G179" s="15"/>
      <c r="H179" s="29"/>
      <c r="I179" s="29"/>
      <c r="J179" s="29"/>
      <c r="K179" s="29"/>
      <c r="L179" s="29"/>
      <c r="M179" s="15"/>
      <c r="N179" s="29"/>
      <c r="O179" s="29"/>
      <c r="P179" s="29"/>
      <c r="Q179" s="29"/>
      <c r="R179" s="29"/>
      <c r="S179" s="29"/>
      <c r="T179" s="15"/>
      <c r="U179" s="29"/>
      <c r="V179" s="29"/>
      <c r="W179" s="29"/>
      <c r="X179" s="15"/>
      <c r="Y179" s="29"/>
      <c r="Z179" s="29"/>
      <c r="AA179" s="29"/>
      <c r="AB179" s="15"/>
      <c r="AC179" s="29"/>
      <c r="AD179" s="15"/>
      <c r="AE179" s="29"/>
      <c r="AF179" s="29"/>
      <c r="AG179" s="29"/>
    </row>
    <row r="180" spans="1:33" ht="12.75" customHeight="1" x14ac:dyDescent="0.2">
      <c r="A180" s="36"/>
      <c r="B180" s="15"/>
      <c r="C180" s="29"/>
      <c r="D180" s="15"/>
      <c r="E180" s="15"/>
      <c r="F180" s="29"/>
      <c r="G180" s="15"/>
      <c r="H180" s="29"/>
      <c r="I180" s="29"/>
      <c r="J180" s="29"/>
      <c r="K180" s="29"/>
      <c r="L180" s="29"/>
      <c r="M180" s="15"/>
      <c r="N180" s="29"/>
      <c r="O180" s="29"/>
      <c r="P180" s="29"/>
      <c r="Q180" s="29"/>
      <c r="R180" s="29"/>
      <c r="S180" s="29"/>
      <c r="T180" s="15"/>
      <c r="U180" s="29"/>
      <c r="V180" s="29"/>
      <c r="W180" s="29"/>
      <c r="X180" s="15"/>
      <c r="Y180" s="29"/>
      <c r="Z180" s="29"/>
      <c r="AA180" s="29"/>
      <c r="AB180" s="15"/>
      <c r="AC180" s="29"/>
      <c r="AD180" s="15"/>
      <c r="AE180" s="29"/>
      <c r="AF180" s="29"/>
      <c r="AG180" s="29"/>
    </row>
    <row r="181" spans="1:33" ht="12.75" customHeight="1" x14ac:dyDescent="0.2">
      <c r="A181" s="36"/>
      <c r="B181" s="15"/>
      <c r="C181" s="29"/>
      <c r="D181" s="15"/>
      <c r="E181" s="15"/>
      <c r="F181" s="29"/>
      <c r="G181" s="15"/>
      <c r="H181" s="29"/>
      <c r="I181" s="29"/>
      <c r="J181" s="29"/>
      <c r="K181" s="29"/>
      <c r="L181" s="29"/>
      <c r="M181" s="15"/>
      <c r="N181" s="29"/>
      <c r="O181" s="29"/>
      <c r="P181" s="29"/>
      <c r="Q181" s="29"/>
      <c r="R181" s="29"/>
      <c r="S181" s="29"/>
      <c r="T181" s="15"/>
      <c r="U181" s="29"/>
      <c r="V181" s="29"/>
      <c r="W181" s="29"/>
      <c r="X181" s="15"/>
      <c r="Y181" s="29"/>
      <c r="Z181" s="29"/>
      <c r="AA181" s="29"/>
      <c r="AB181" s="15"/>
      <c r="AC181" s="29"/>
      <c r="AD181" s="15"/>
      <c r="AE181" s="29"/>
      <c r="AF181" s="29"/>
      <c r="AG181" s="29"/>
    </row>
    <row r="182" spans="1:33" ht="12.75" customHeight="1" x14ac:dyDescent="0.2">
      <c r="A182" s="36"/>
      <c r="B182" s="15"/>
      <c r="C182" s="29"/>
      <c r="D182" s="15"/>
      <c r="E182" s="15"/>
      <c r="F182" s="29"/>
      <c r="G182" s="15"/>
      <c r="H182" s="29"/>
      <c r="I182" s="29"/>
      <c r="J182" s="29"/>
      <c r="K182" s="29"/>
      <c r="L182" s="29"/>
      <c r="M182" s="15"/>
      <c r="N182" s="29"/>
      <c r="O182" s="29"/>
      <c r="P182" s="29"/>
      <c r="Q182" s="29"/>
      <c r="R182" s="29"/>
      <c r="S182" s="29"/>
      <c r="T182" s="15"/>
      <c r="U182" s="29"/>
      <c r="V182" s="29"/>
      <c r="W182" s="29"/>
      <c r="X182" s="15"/>
      <c r="Y182" s="29"/>
      <c r="Z182" s="29"/>
      <c r="AA182" s="29"/>
      <c r="AB182" s="15"/>
      <c r="AC182" s="29"/>
      <c r="AD182" s="15"/>
      <c r="AE182" s="29"/>
      <c r="AF182" s="29"/>
      <c r="AG182" s="29"/>
    </row>
    <row r="183" spans="1:33" ht="12.75" customHeight="1" x14ac:dyDescent="0.2">
      <c r="A183" s="36"/>
      <c r="B183" s="15"/>
      <c r="C183" s="29"/>
      <c r="D183" s="15"/>
      <c r="E183" s="15"/>
      <c r="F183" s="29"/>
      <c r="G183" s="15"/>
      <c r="H183" s="29"/>
      <c r="I183" s="29"/>
      <c r="J183" s="29"/>
      <c r="K183" s="29"/>
      <c r="L183" s="29"/>
      <c r="M183" s="15"/>
      <c r="N183" s="29"/>
      <c r="O183" s="29"/>
      <c r="P183" s="29"/>
      <c r="Q183" s="29"/>
      <c r="R183" s="29"/>
      <c r="S183" s="29"/>
      <c r="T183" s="15"/>
      <c r="U183" s="29"/>
      <c r="V183" s="29"/>
      <c r="W183" s="29"/>
      <c r="X183" s="15"/>
      <c r="Y183" s="29"/>
      <c r="Z183" s="29"/>
      <c r="AA183" s="29"/>
      <c r="AB183" s="15"/>
      <c r="AC183" s="29"/>
      <c r="AD183" s="15"/>
      <c r="AE183" s="29"/>
      <c r="AF183" s="29"/>
      <c r="AG183" s="29"/>
    </row>
    <row r="184" spans="1:33" ht="12.75" customHeight="1" x14ac:dyDescent="0.2">
      <c r="A184" s="36"/>
      <c r="B184" s="15"/>
      <c r="C184" s="29"/>
      <c r="D184" s="15"/>
      <c r="E184" s="15"/>
      <c r="F184" s="29"/>
      <c r="G184" s="15"/>
      <c r="H184" s="29"/>
      <c r="I184" s="29"/>
      <c r="J184" s="29"/>
      <c r="K184" s="29"/>
      <c r="L184" s="29"/>
      <c r="M184" s="15"/>
      <c r="N184" s="29"/>
      <c r="O184" s="29"/>
      <c r="P184" s="29"/>
      <c r="Q184" s="29"/>
      <c r="R184" s="29"/>
      <c r="S184" s="29"/>
      <c r="T184" s="15"/>
      <c r="U184" s="29"/>
      <c r="V184" s="29"/>
      <c r="W184" s="29"/>
      <c r="X184" s="15"/>
      <c r="Y184" s="29"/>
      <c r="Z184" s="29"/>
      <c r="AA184" s="29"/>
      <c r="AB184" s="15"/>
      <c r="AC184" s="29"/>
      <c r="AD184" s="15"/>
      <c r="AE184" s="29"/>
      <c r="AF184" s="29"/>
      <c r="AG184" s="29"/>
    </row>
    <row r="185" spans="1:33" ht="12.75" customHeight="1" x14ac:dyDescent="0.2">
      <c r="A185" s="36"/>
      <c r="B185" s="15"/>
      <c r="C185" s="29"/>
      <c r="D185" s="15"/>
      <c r="E185" s="15"/>
      <c r="F185" s="29"/>
      <c r="G185" s="15"/>
      <c r="H185" s="29"/>
      <c r="I185" s="29"/>
      <c r="J185" s="29"/>
      <c r="K185" s="29"/>
      <c r="L185" s="29"/>
      <c r="M185" s="15"/>
      <c r="N185" s="29"/>
      <c r="O185" s="29"/>
      <c r="P185" s="29"/>
      <c r="Q185" s="29"/>
      <c r="R185" s="29"/>
      <c r="S185" s="29"/>
      <c r="T185" s="15"/>
      <c r="U185" s="29"/>
      <c r="V185" s="29"/>
      <c r="W185" s="29"/>
      <c r="X185" s="15"/>
      <c r="Y185" s="29"/>
      <c r="Z185" s="29"/>
      <c r="AA185" s="29"/>
      <c r="AB185" s="15"/>
      <c r="AC185" s="29"/>
      <c r="AD185" s="15"/>
      <c r="AE185" s="29"/>
      <c r="AF185" s="29"/>
      <c r="AG185" s="29"/>
    </row>
    <row r="186" spans="1:33" ht="12.75" customHeight="1" x14ac:dyDescent="0.2">
      <c r="A186" s="36"/>
      <c r="B186" s="15"/>
      <c r="C186" s="29"/>
      <c r="D186" s="15"/>
      <c r="E186" s="15"/>
      <c r="F186" s="29"/>
      <c r="G186" s="15"/>
      <c r="H186" s="29"/>
      <c r="I186" s="29"/>
      <c r="J186" s="29"/>
      <c r="K186" s="29"/>
      <c r="L186" s="29"/>
      <c r="M186" s="15"/>
      <c r="N186" s="29"/>
      <c r="O186" s="29"/>
      <c r="P186" s="29"/>
      <c r="Q186" s="29"/>
      <c r="R186" s="29"/>
      <c r="S186" s="29"/>
      <c r="T186" s="15"/>
      <c r="U186" s="29"/>
      <c r="V186" s="29"/>
      <c r="W186" s="29"/>
      <c r="X186" s="15"/>
      <c r="Y186" s="29"/>
      <c r="Z186" s="29"/>
      <c r="AA186" s="29"/>
      <c r="AB186" s="15"/>
      <c r="AC186" s="29"/>
      <c r="AD186" s="15"/>
      <c r="AE186" s="29"/>
      <c r="AF186" s="29"/>
      <c r="AG186" s="29"/>
    </row>
    <row r="187" spans="1:33" ht="12.75" customHeight="1" x14ac:dyDescent="0.2">
      <c r="A187" s="36"/>
      <c r="B187" s="15"/>
      <c r="C187" s="29"/>
      <c r="D187" s="15"/>
      <c r="E187" s="15"/>
      <c r="F187" s="29"/>
      <c r="G187" s="15"/>
      <c r="H187" s="29"/>
      <c r="I187" s="29"/>
      <c r="J187" s="29"/>
      <c r="K187" s="29"/>
      <c r="L187" s="29"/>
      <c r="M187" s="15"/>
      <c r="N187" s="29"/>
      <c r="O187" s="29"/>
      <c r="P187" s="29"/>
      <c r="Q187" s="29"/>
      <c r="R187" s="29"/>
      <c r="S187" s="29"/>
      <c r="T187" s="15"/>
      <c r="U187" s="29"/>
      <c r="V187" s="29"/>
      <c r="W187" s="29"/>
      <c r="X187" s="15"/>
      <c r="Y187" s="29"/>
      <c r="Z187" s="29"/>
      <c r="AA187" s="29"/>
      <c r="AB187" s="15"/>
      <c r="AC187" s="29"/>
      <c r="AD187" s="15"/>
      <c r="AE187" s="29"/>
      <c r="AF187" s="29"/>
      <c r="AG187" s="29"/>
    </row>
    <row r="188" spans="1:33" ht="12.75" customHeight="1" x14ac:dyDescent="0.2">
      <c r="A188" s="36"/>
      <c r="B188" s="15"/>
      <c r="C188" s="29"/>
      <c r="D188" s="15"/>
      <c r="E188" s="15"/>
      <c r="F188" s="29"/>
      <c r="G188" s="15"/>
      <c r="H188" s="29"/>
      <c r="I188" s="29"/>
      <c r="J188" s="29"/>
      <c r="K188" s="29"/>
      <c r="L188" s="29"/>
      <c r="M188" s="15"/>
      <c r="N188" s="29"/>
      <c r="O188" s="29"/>
      <c r="P188" s="29"/>
      <c r="Q188" s="29"/>
      <c r="R188" s="29"/>
      <c r="S188" s="29"/>
      <c r="T188" s="15"/>
      <c r="U188" s="29"/>
      <c r="V188" s="29"/>
      <c r="W188" s="29"/>
      <c r="X188" s="15"/>
      <c r="Y188" s="29"/>
      <c r="Z188" s="29"/>
      <c r="AA188" s="29"/>
      <c r="AB188" s="15"/>
      <c r="AC188" s="29"/>
      <c r="AD188" s="15"/>
      <c r="AE188" s="29"/>
      <c r="AF188" s="29"/>
      <c r="AG188" s="29"/>
    </row>
    <row r="189" spans="1:33" ht="12.75" customHeight="1" x14ac:dyDescent="0.2">
      <c r="A189" s="36"/>
      <c r="B189" s="15"/>
      <c r="C189" s="29"/>
      <c r="D189" s="15"/>
      <c r="E189" s="15"/>
      <c r="F189" s="29"/>
      <c r="G189" s="15"/>
      <c r="H189" s="29"/>
      <c r="I189" s="29"/>
      <c r="J189" s="29"/>
      <c r="K189" s="29"/>
      <c r="L189" s="29"/>
      <c r="M189" s="15"/>
      <c r="N189" s="29"/>
      <c r="O189" s="29"/>
      <c r="P189" s="29"/>
      <c r="Q189" s="29"/>
      <c r="R189" s="29"/>
      <c r="S189" s="29"/>
      <c r="T189" s="15"/>
      <c r="U189" s="29"/>
      <c r="V189" s="29"/>
      <c r="W189" s="29"/>
      <c r="X189" s="15"/>
      <c r="Y189" s="29"/>
      <c r="Z189" s="29"/>
      <c r="AA189" s="29"/>
      <c r="AB189" s="15"/>
      <c r="AC189" s="29"/>
      <c r="AD189" s="15"/>
      <c r="AE189" s="29"/>
      <c r="AF189" s="29"/>
      <c r="AG189" s="29"/>
    </row>
    <row r="190" spans="1:33" ht="12.75" customHeight="1" x14ac:dyDescent="0.2">
      <c r="A190" s="36"/>
      <c r="B190" s="15"/>
      <c r="C190" s="29"/>
      <c r="D190" s="15"/>
      <c r="E190" s="15"/>
      <c r="F190" s="29"/>
      <c r="G190" s="15"/>
      <c r="H190" s="29"/>
      <c r="I190" s="29"/>
      <c r="J190" s="29"/>
      <c r="K190" s="29"/>
      <c r="L190" s="29"/>
      <c r="M190" s="15"/>
      <c r="N190" s="29"/>
      <c r="O190" s="29"/>
      <c r="P190" s="29"/>
      <c r="Q190" s="29"/>
      <c r="R190" s="29"/>
      <c r="S190" s="29"/>
      <c r="T190" s="15"/>
      <c r="U190" s="29"/>
      <c r="V190" s="29"/>
      <c r="W190" s="29"/>
      <c r="X190" s="15"/>
      <c r="Y190" s="29"/>
      <c r="Z190" s="29"/>
      <c r="AA190" s="29"/>
      <c r="AB190" s="15"/>
      <c r="AC190" s="29"/>
      <c r="AD190" s="15"/>
      <c r="AE190" s="29"/>
      <c r="AF190" s="29"/>
      <c r="AG190" s="29"/>
    </row>
    <row r="191" spans="1:33" ht="12.75" customHeight="1" x14ac:dyDescent="0.2">
      <c r="A191" s="36"/>
      <c r="B191" s="15"/>
      <c r="C191" s="29"/>
      <c r="D191" s="15"/>
      <c r="E191" s="15"/>
      <c r="F191" s="29"/>
      <c r="G191" s="15"/>
      <c r="H191" s="29"/>
      <c r="I191" s="29"/>
      <c r="J191" s="29"/>
      <c r="K191" s="29"/>
      <c r="L191" s="29"/>
      <c r="M191" s="15"/>
      <c r="N191" s="29"/>
      <c r="O191" s="29"/>
      <c r="P191" s="29"/>
      <c r="Q191" s="29"/>
      <c r="R191" s="29"/>
      <c r="S191" s="29"/>
      <c r="T191" s="15"/>
      <c r="U191" s="29"/>
      <c r="V191" s="29"/>
      <c r="W191" s="29"/>
      <c r="X191" s="15"/>
      <c r="Y191" s="29"/>
      <c r="Z191" s="29"/>
      <c r="AA191" s="29"/>
      <c r="AB191" s="15"/>
      <c r="AC191" s="29"/>
      <c r="AD191" s="15"/>
      <c r="AE191" s="29"/>
      <c r="AF191" s="29"/>
      <c r="AG191" s="29"/>
    </row>
    <row r="192" spans="1:33" ht="12.75" customHeight="1" x14ac:dyDescent="0.2">
      <c r="A192" s="36"/>
      <c r="B192" s="15"/>
      <c r="C192" s="29"/>
      <c r="D192" s="15"/>
      <c r="E192" s="15"/>
      <c r="F192" s="29"/>
      <c r="G192" s="15"/>
      <c r="H192" s="29"/>
      <c r="I192" s="29"/>
      <c r="J192" s="29"/>
      <c r="K192" s="29"/>
      <c r="L192" s="29"/>
      <c r="M192" s="15"/>
      <c r="N192" s="29"/>
      <c r="O192" s="29"/>
      <c r="P192" s="29"/>
      <c r="Q192" s="29"/>
      <c r="R192" s="29"/>
      <c r="S192" s="29"/>
      <c r="T192" s="15"/>
      <c r="U192" s="29"/>
      <c r="V192" s="29"/>
      <c r="W192" s="29"/>
      <c r="X192" s="15"/>
      <c r="Y192" s="29"/>
      <c r="Z192" s="29"/>
      <c r="AA192" s="29"/>
      <c r="AB192" s="15"/>
      <c r="AC192" s="29"/>
      <c r="AD192" s="15"/>
      <c r="AE192" s="29"/>
      <c r="AF192" s="29"/>
      <c r="AG192" s="29"/>
    </row>
    <row r="193" spans="1:33" ht="12.75" customHeight="1" x14ac:dyDescent="0.2">
      <c r="A193" s="36"/>
      <c r="B193" s="15"/>
      <c r="C193" s="29"/>
      <c r="D193" s="15"/>
      <c r="E193" s="15"/>
      <c r="F193" s="29"/>
      <c r="G193" s="15"/>
      <c r="H193" s="29"/>
      <c r="I193" s="29"/>
      <c r="J193" s="29"/>
      <c r="K193" s="29"/>
      <c r="L193" s="29"/>
      <c r="M193" s="15"/>
      <c r="N193" s="29"/>
      <c r="O193" s="29"/>
      <c r="P193" s="29"/>
      <c r="Q193" s="29"/>
      <c r="R193" s="29"/>
      <c r="S193" s="29"/>
      <c r="T193" s="15"/>
      <c r="U193" s="29"/>
      <c r="V193" s="29"/>
      <c r="W193" s="29"/>
      <c r="X193" s="15"/>
      <c r="Y193" s="29"/>
      <c r="Z193" s="29"/>
      <c r="AA193" s="29"/>
      <c r="AB193" s="15"/>
      <c r="AC193" s="29"/>
      <c r="AD193" s="15"/>
      <c r="AE193" s="29"/>
      <c r="AF193" s="29"/>
      <c r="AG193" s="29"/>
    </row>
    <row r="194" spans="1:33" ht="12.75" customHeight="1" x14ac:dyDescent="0.2">
      <c r="A194" s="36"/>
      <c r="B194" s="15"/>
      <c r="C194" s="29"/>
      <c r="D194" s="15"/>
      <c r="E194" s="15"/>
      <c r="F194" s="29"/>
      <c r="G194" s="15"/>
      <c r="H194" s="29"/>
      <c r="I194" s="29"/>
      <c r="J194" s="29"/>
      <c r="K194" s="29"/>
      <c r="L194" s="29"/>
      <c r="M194" s="15"/>
      <c r="N194" s="29"/>
      <c r="O194" s="29"/>
      <c r="P194" s="29"/>
      <c r="Q194" s="29"/>
      <c r="R194" s="29"/>
      <c r="S194" s="29"/>
      <c r="T194" s="15"/>
      <c r="U194" s="29"/>
      <c r="V194" s="29"/>
      <c r="W194" s="29"/>
      <c r="X194" s="15"/>
      <c r="Y194" s="29"/>
      <c r="Z194" s="29"/>
      <c r="AA194" s="29"/>
      <c r="AB194" s="15"/>
      <c r="AC194" s="29"/>
      <c r="AD194" s="15"/>
      <c r="AE194" s="29"/>
      <c r="AF194" s="29"/>
      <c r="AG194" s="29"/>
    </row>
    <row r="195" spans="1:33" ht="12.75" customHeight="1" x14ac:dyDescent="0.2">
      <c r="A195" s="36"/>
      <c r="B195" s="15"/>
      <c r="C195" s="29"/>
      <c r="D195" s="15"/>
      <c r="E195" s="15"/>
      <c r="F195" s="29"/>
      <c r="G195" s="15"/>
      <c r="H195" s="29"/>
      <c r="I195" s="29"/>
      <c r="J195" s="29"/>
      <c r="K195" s="29"/>
      <c r="L195" s="29"/>
      <c r="M195" s="15"/>
      <c r="N195" s="29"/>
      <c r="O195" s="29"/>
      <c r="P195" s="29"/>
      <c r="Q195" s="29"/>
      <c r="R195" s="29"/>
      <c r="S195" s="29"/>
      <c r="T195" s="15"/>
      <c r="U195" s="29"/>
      <c r="V195" s="29"/>
      <c r="W195" s="29"/>
      <c r="X195" s="15"/>
      <c r="Y195" s="29"/>
      <c r="Z195" s="29"/>
      <c r="AA195" s="29"/>
      <c r="AB195" s="15"/>
      <c r="AC195" s="29"/>
      <c r="AD195" s="15"/>
      <c r="AE195" s="29"/>
      <c r="AF195" s="29"/>
      <c r="AG195" s="29"/>
    </row>
    <row r="196" spans="1:33" ht="12.75" customHeight="1" x14ac:dyDescent="0.2">
      <c r="A196" s="36"/>
      <c r="B196" s="15"/>
      <c r="C196" s="29"/>
      <c r="D196" s="15"/>
      <c r="E196" s="15"/>
      <c r="F196" s="29"/>
      <c r="G196" s="15"/>
      <c r="H196" s="29"/>
      <c r="I196" s="29"/>
      <c r="J196" s="29"/>
      <c r="K196" s="29"/>
      <c r="L196" s="29"/>
      <c r="M196" s="15"/>
      <c r="N196" s="29"/>
      <c r="O196" s="29"/>
      <c r="P196" s="29"/>
      <c r="Q196" s="29"/>
      <c r="R196" s="29"/>
      <c r="S196" s="29"/>
      <c r="T196" s="15"/>
      <c r="U196" s="29"/>
      <c r="V196" s="29"/>
      <c r="W196" s="29"/>
      <c r="X196" s="15"/>
      <c r="Y196" s="29"/>
      <c r="Z196" s="29"/>
      <c r="AA196" s="29"/>
      <c r="AB196" s="15"/>
      <c r="AC196" s="29"/>
      <c r="AD196" s="15"/>
      <c r="AE196" s="29"/>
      <c r="AF196" s="29"/>
      <c r="AG196" s="29"/>
    </row>
    <row r="197" spans="1:33" ht="12.75" customHeight="1" x14ac:dyDescent="0.2">
      <c r="A197" s="36"/>
      <c r="B197" s="15"/>
      <c r="C197" s="29"/>
      <c r="D197" s="15"/>
      <c r="E197" s="15"/>
      <c r="F197" s="29"/>
      <c r="G197" s="15"/>
      <c r="H197" s="29"/>
      <c r="I197" s="29"/>
      <c r="J197" s="29"/>
      <c r="K197" s="29"/>
      <c r="L197" s="29"/>
      <c r="M197" s="15"/>
      <c r="N197" s="29"/>
      <c r="O197" s="29"/>
      <c r="P197" s="29"/>
      <c r="Q197" s="29"/>
      <c r="R197" s="29"/>
      <c r="S197" s="29"/>
      <c r="T197" s="15"/>
      <c r="U197" s="29"/>
      <c r="V197" s="29"/>
      <c r="W197" s="29"/>
      <c r="X197" s="15"/>
      <c r="Y197" s="29"/>
      <c r="Z197" s="29"/>
      <c r="AA197" s="29"/>
      <c r="AB197" s="15"/>
      <c r="AC197" s="29"/>
      <c r="AD197" s="15"/>
      <c r="AE197" s="29"/>
      <c r="AF197" s="29"/>
      <c r="AG197" s="29"/>
    </row>
    <row r="198" spans="1:33" ht="12.75" customHeight="1" x14ac:dyDescent="0.2">
      <c r="A198" s="36"/>
      <c r="B198" s="15"/>
      <c r="C198" s="29"/>
      <c r="D198" s="15"/>
      <c r="E198" s="15"/>
      <c r="F198" s="29"/>
      <c r="G198" s="15"/>
      <c r="H198" s="29"/>
      <c r="I198" s="29"/>
      <c r="J198" s="29"/>
      <c r="K198" s="29"/>
      <c r="L198" s="29"/>
      <c r="M198" s="15"/>
      <c r="N198" s="29"/>
      <c r="O198" s="29"/>
      <c r="P198" s="29"/>
      <c r="Q198" s="29"/>
      <c r="R198" s="29"/>
      <c r="S198" s="29"/>
      <c r="T198" s="15"/>
      <c r="U198" s="29"/>
      <c r="V198" s="29"/>
      <c r="W198" s="29"/>
      <c r="X198" s="15"/>
      <c r="Y198" s="29"/>
      <c r="Z198" s="29"/>
      <c r="AA198" s="29"/>
      <c r="AB198" s="15"/>
      <c r="AC198" s="29"/>
      <c r="AD198" s="15"/>
      <c r="AE198" s="29"/>
      <c r="AF198" s="29"/>
      <c r="AG198" s="29"/>
    </row>
    <row r="199" spans="1:33" ht="12.75" customHeight="1" x14ac:dyDescent="0.2">
      <c r="A199" s="36"/>
      <c r="B199" s="15"/>
      <c r="C199" s="29"/>
      <c r="D199" s="15"/>
      <c r="E199" s="15"/>
      <c r="F199" s="29"/>
      <c r="G199" s="15"/>
      <c r="H199" s="29"/>
      <c r="I199" s="29"/>
      <c r="J199" s="29"/>
      <c r="K199" s="29"/>
      <c r="L199" s="29"/>
      <c r="M199" s="15"/>
      <c r="N199" s="29"/>
      <c r="O199" s="29"/>
      <c r="P199" s="29"/>
      <c r="Q199" s="29"/>
      <c r="R199" s="29"/>
      <c r="S199" s="29"/>
      <c r="T199" s="15"/>
      <c r="U199" s="29"/>
      <c r="V199" s="29"/>
      <c r="W199" s="29"/>
      <c r="X199" s="15"/>
      <c r="Y199" s="29"/>
      <c r="Z199" s="29"/>
      <c r="AA199" s="29"/>
      <c r="AB199" s="15"/>
      <c r="AC199" s="29"/>
      <c r="AD199" s="15"/>
      <c r="AE199" s="29"/>
      <c r="AF199" s="29"/>
      <c r="AG199" s="29"/>
    </row>
    <row r="200" spans="1:33" ht="12.75" customHeight="1" x14ac:dyDescent="0.2">
      <c r="A200" s="36"/>
      <c r="B200" s="15"/>
      <c r="C200" s="29"/>
      <c r="D200" s="15"/>
      <c r="E200" s="15"/>
      <c r="F200" s="29"/>
      <c r="G200" s="15"/>
      <c r="H200" s="29"/>
      <c r="I200" s="29"/>
      <c r="J200" s="29"/>
      <c r="K200" s="29"/>
      <c r="L200" s="29"/>
      <c r="M200" s="15"/>
      <c r="N200" s="29"/>
      <c r="O200" s="29"/>
      <c r="P200" s="29"/>
      <c r="Q200" s="29"/>
      <c r="R200" s="29"/>
      <c r="S200" s="29"/>
      <c r="T200" s="15"/>
      <c r="U200" s="29"/>
      <c r="V200" s="29"/>
      <c r="W200" s="29"/>
      <c r="X200" s="15"/>
      <c r="Y200" s="29"/>
      <c r="Z200" s="29"/>
      <c r="AA200" s="29"/>
      <c r="AB200" s="15"/>
      <c r="AC200" s="29"/>
      <c r="AD200" s="15"/>
      <c r="AE200" s="29"/>
      <c r="AF200" s="29"/>
      <c r="AG200" s="29"/>
    </row>
    <row r="201" spans="1:33" ht="12.75" customHeight="1" x14ac:dyDescent="0.2">
      <c r="A201" s="36"/>
      <c r="B201" s="15"/>
      <c r="C201" s="29"/>
      <c r="D201" s="15"/>
      <c r="E201" s="15"/>
      <c r="F201" s="29"/>
      <c r="G201" s="15"/>
      <c r="H201" s="29"/>
      <c r="I201" s="29"/>
      <c r="J201" s="29"/>
      <c r="K201" s="29"/>
      <c r="L201" s="29"/>
      <c r="M201" s="15"/>
      <c r="N201" s="29"/>
      <c r="O201" s="29"/>
      <c r="P201" s="29"/>
      <c r="Q201" s="29"/>
      <c r="R201" s="29"/>
      <c r="S201" s="29"/>
      <c r="T201" s="15"/>
      <c r="U201" s="29"/>
      <c r="V201" s="29"/>
      <c r="W201" s="29"/>
      <c r="X201" s="15"/>
      <c r="Y201" s="29"/>
      <c r="Z201" s="29"/>
      <c r="AA201" s="29"/>
      <c r="AB201" s="15"/>
      <c r="AC201" s="29"/>
      <c r="AD201" s="15"/>
      <c r="AE201" s="29"/>
      <c r="AF201" s="29"/>
      <c r="AG201" s="29"/>
    </row>
    <row r="202" spans="1:33" ht="12.75" customHeight="1" x14ac:dyDescent="0.2">
      <c r="A202" s="36"/>
      <c r="B202" s="15"/>
      <c r="C202" s="29"/>
      <c r="D202" s="15"/>
      <c r="E202" s="15"/>
      <c r="F202" s="29"/>
      <c r="G202" s="15"/>
      <c r="H202" s="29"/>
      <c r="I202" s="29"/>
      <c r="J202" s="29"/>
      <c r="K202" s="29"/>
      <c r="L202" s="29"/>
      <c r="M202" s="15"/>
      <c r="N202" s="29"/>
      <c r="O202" s="29"/>
      <c r="P202" s="29"/>
      <c r="Q202" s="29"/>
      <c r="R202" s="29"/>
      <c r="S202" s="29"/>
      <c r="T202" s="15"/>
      <c r="U202" s="29"/>
      <c r="V202" s="29"/>
      <c r="W202" s="29"/>
      <c r="X202" s="15"/>
      <c r="Y202" s="29"/>
      <c r="Z202" s="29"/>
      <c r="AA202" s="29"/>
      <c r="AB202" s="15"/>
      <c r="AC202" s="29"/>
      <c r="AD202" s="15"/>
      <c r="AE202" s="29"/>
      <c r="AF202" s="29"/>
      <c r="AG202" s="29"/>
    </row>
    <row r="203" spans="1:33" ht="12.75" customHeight="1" x14ac:dyDescent="0.2">
      <c r="A203" s="36"/>
      <c r="B203" s="15"/>
      <c r="C203" s="29"/>
      <c r="D203" s="15"/>
      <c r="E203" s="15"/>
      <c r="F203" s="29"/>
      <c r="G203" s="15"/>
      <c r="H203" s="29"/>
      <c r="I203" s="29"/>
      <c r="J203" s="29"/>
      <c r="K203" s="29"/>
      <c r="L203" s="29"/>
      <c r="M203" s="15"/>
      <c r="N203" s="29"/>
      <c r="O203" s="29"/>
      <c r="P203" s="29"/>
      <c r="Q203" s="29"/>
      <c r="R203" s="29"/>
      <c r="S203" s="29"/>
      <c r="T203" s="15"/>
      <c r="U203" s="29"/>
      <c r="V203" s="29"/>
      <c r="W203" s="29"/>
      <c r="X203" s="15"/>
      <c r="Y203" s="29"/>
      <c r="Z203" s="29"/>
      <c r="AA203" s="29"/>
      <c r="AB203" s="15"/>
      <c r="AC203" s="29"/>
      <c r="AD203" s="15"/>
      <c r="AE203" s="29"/>
      <c r="AF203" s="29"/>
      <c r="AG203" s="29"/>
    </row>
    <row r="204" spans="1:33" ht="12.75" customHeight="1" x14ac:dyDescent="0.2">
      <c r="A204" s="36"/>
      <c r="B204" s="15"/>
      <c r="C204" s="29"/>
      <c r="D204" s="15"/>
      <c r="E204" s="15"/>
      <c r="F204" s="29"/>
      <c r="G204" s="15"/>
      <c r="H204" s="29"/>
      <c r="I204" s="29"/>
      <c r="J204" s="29"/>
      <c r="K204" s="29"/>
      <c r="L204" s="29"/>
      <c r="M204" s="15"/>
      <c r="N204" s="29"/>
      <c r="O204" s="29"/>
      <c r="P204" s="29"/>
      <c r="Q204" s="29"/>
      <c r="R204" s="29"/>
      <c r="S204" s="29"/>
      <c r="T204" s="15"/>
      <c r="U204" s="29"/>
      <c r="V204" s="29"/>
      <c r="W204" s="29"/>
      <c r="X204" s="15"/>
      <c r="Y204" s="29"/>
      <c r="Z204" s="29"/>
      <c r="AA204" s="29"/>
      <c r="AB204" s="15"/>
      <c r="AC204" s="29"/>
      <c r="AD204" s="15"/>
      <c r="AE204" s="29"/>
      <c r="AF204" s="29"/>
      <c r="AG204" s="29"/>
    </row>
    <row r="205" spans="1:33" ht="12.75" customHeight="1" x14ac:dyDescent="0.2">
      <c r="A205" s="36"/>
      <c r="B205" s="15"/>
      <c r="C205" s="29"/>
      <c r="D205" s="15"/>
      <c r="E205" s="15"/>
      <c r="F205" s="29"/>
      <c r="G205" s="15"/>
      <c r="H205" s="29"/>
      <c r="I205" s="29"/>
      <c r="J205" s="29"/>
      <c r="K205" s="29"/>
      <c r="L205" s="29"/>
      <c r="M205" s="15"/>
      <c r="N205" s="29"/>
      <c r="O205" s="29"/>
      <c r="P205" s="29"/>
      <c r="Q205" s="29"/>
      <c r="R205" s="29"/>
      <c r="S205" s="29"/>
      <c r="T205" s="15"/>
      <c r="U205" s="29"/>
      <c r="V205" s="29"/>
      <c r="W205" s="29"/>
      <c r="X205" s="15"/>
      <c r="Y205" s="29"/>
      <c r="Z205" s="29"/>
      <c r="AA205" s="29"/>
      <c r="AB205" s="15"/>
      <c r="AC205" s="29"/>
      <c r="AD205" s="15"/>
      <c r="AE205" s="29"/>
      <c r="AF205" s="29"/>
      <c r="AG205" s="29"/>
    </row>
    <row r="206" spans="1:33" ht="12.75" customHeight="1" x14ac:dyDescent="0.2">
      <c r="A206" s="36"/>
      <c r="B206" s="15"/>
      <c r="C206" s="29"/>
      <c r="D206" s="15"/>
      <c r="E206" s="15"/>
      <c r="F206" s="29"/>
      <c r="G206" s="15"/>
      <c r="H206" s="29"/>
      <c r="I206" s="29"/>
      <c r="J206" s="29"/>
      <c r="K206" s="29"/>
      <c r="L206" s="29"/>
      <c r="M206" s="15"/>
      <c r="N206" s="29"/>
      <c r="O206" s="29"/>
      <c r="P206" s="29"/>
      <c r="Q206" s="29"/>
      <c r="R206" s="29"/>
      <c r="S206" s="29"/>
      <c r="T206" s="15"/>
      <c r="U206" s="29"/>
      <c r="V206" s="29"/>
      <c r="W206" s="29"/>
      <c r="X206" s="15"/>
      <c r="Y206" s="29"/>
      <c r="Z206" s="29"/>
      <c r="AA206" s="29"/>
      <c r="AB206" s="15"/>
      <c r="AC206" s="29"/>
      <c r="AD206" s="15"/>
      <c r="AE206" s="29"/>
      <c r="AF206" s="29"/>
      <c r="AG206" s="29"/>
    </row>
    <row r="207" spans="1:33" ht="12.75" customHeight="1" x14ac:dyDescent="0.2">
      <c r="A207" s="36"/>
      <c r="B207" s="15"/>
      <c r="C207" s="29"/>
      <c r="D207" s="15"/>
      <c r="E207" s="15"/>
      <c r="F207" s="29"/>
      <c r="G207" s="15"/>
      <c r="H207" s="29"/>
      <c r="I207" s="29"/>
      <c r="J207" s="29"/>
      <c r="K207" s="29"/>
      <c r="L207" s="29"/>
      <c r="M207" s="15"/>
      <c r="N207" s="29"/>
      <c r="O207" s="29"/>
      <c r="P207" s="29"/>
      <c r="Q207" s="29"/>
      <c r="R207" s="29"/>
      <c r="S207" s="29"/>
      <c r="T207" s="15"/>
      <c r="U207" s="29"/>
      <c r="V207" s="29"/>
      <c r="W207" s="29"/>
      <c r="X207" s="15"/>
      <c r="Y207" s="29"/>
      <c r="Z207" s="29"/>
      <c r="AA207" s="29"/>
      <c r="AB207" s="15"/>
      <c r="AC207" s="29"/>
      <c r="AD207" s="15"/>
      <c r="AE207" s="29"/>
      <c r="AF207" s="29"/>
      <c r="AG207" s="29"/>
    </row>
    <row r="208" spans="1:33" ht="12.75" customHeight="1" x14ac:dyDescent="0.2">
      <c r="A208" s="36"/>
      <c r="B208" s="15"/>
      <c r="C208" s="29"/>
      <c r="D208" s="15"/>
      <c r="E208" s="15"/>
      <c r="F208" s="29"/>
      <c r="G208" s="15"/>
      <c r="H208" s="29"/>
      <c r="I208" s="29"/>
      <c r="J208" s="29"/>
      <c r="K208" s="29"/>
      <c r="L208" s="29"/>
      <c r="M208" s="15"/>
      <c r="N208" s="29"/>
      <c r="O208" s="29"/>
      <c r="P208" s="29"/>
      <c r="Q208" s="29"/>
      <c r="R208" s="29"/>
      <c r="S208" s="29"/>
      <c r="T208" s="15"/>
      <c r="U208" s="29"/>
      <c r="V208" s="29"/>
      <c r="W208" s="29"/>
      <c r="X208" s="15"/>
      <c r="Y208" s="29"/>
      <c r="Z208" s="29"/>
      <c r="AA208" s="29"/>
      <c r="AB208" s="15"/>
      <c r="AC208" s="29"/>
      <c r="AD208" s="15"/>
      <c r="AE208" s="29"/>
      <c r="AF208" s="29"/>
      <c r="AG208" s="29"/>
    </row>
    <row r="209" spans="1:33" ht="12.75" customHeight="1" x14ac:dyDescent="0.2">
      <c r="A209" s="36"/>
      <c r="B209" s="15"/>
      <c r="C209" s="29"/>
      <c r="D209" s="15"/>
      <c r="E209" s="15"/>
      <c r="F209" s="29"/>
      <c r="G209" s="15"/>
      <c r="H209" s="29"/>
      <c r="I209" s="29"/>
      <c r="J209" s="29"/>
      <c r="K209" s="29"/>
      <c r="L209" s="29"/>
      <c r="M209" s="15"/>
      <c r="N209" s="29"/>
      <c r="O209" s="29"/>
      <c r="P209" s="29"/>
      <c r="Q209" s="29"/>
      <c r="R209" s="29"/>
      <c r="S209" s="29"/>
      <c r="T209" s="15"/>
      <c r="U209" s="29"/>
      <c r="V209" s="29"/>
      <c r="W209" s="29"/>
      <c r="X209" s="15"/>
      <c r="Y209" s="29"/>
      <c r="Z209" s="29"/>
      <c r="AA209" s="29"/>
      <c r="AB209" s="15"/>
      <c r="AC209" s="29"/>
      <c r="AD209" s="15"/>
      <c r="AE209" s="29"/>
      <c r="AF209" s="29"/>
      <c r="AG209" s="29"/>
    </row>
    <row r="210" spans="1:33" ht="12.75" customHeight="1" x14ac:dyDescent="0.2">
      <c r="A210" s="36"/>
      <c r="B210" s="15"/>
      <c r="C210" s="29"/>
      <c r="D210" s="15"/>
      <c r="E210" s="15"/>
      <c r="F210" s="29"/>
      <c r="G210" s="15"/>
      <c r="H210" s="29"/>
      <c r="I210" s="29"/>
      <c r="J210" s="29"/>
      <c r="K210" s="29"/>
      <c r="L210" s="29"/>
      <c r="M210" s="15"/>
      <c r="N210" s="29"/>
      <c r="O210" s="29"/>
      <c r="P210" s="29"/>
      <c r="Q210" s="29"/>
      <c r="R210" s="29"/>
      <c r="S210" s="29"/>
      <c r="T210" s="15"/>
      <c r="U210" s="29"/>
      <c r="V210" s="29"/>
      <c r="W210" s="29"/>
      <c r="X210" s="15"/>
      <c r="Y210" s="29"/>
      <c r="Z210" s="29"/>
      <c r="AA210" s="29"/>
      <c r="AB210" s="15"/>
      <c r="AC210" s="29"/>
      <c r="AD210" s="15"/>
      <c r="AE210" s="29"/>
      <c r="AF210" s="29"/>
      <c r="AG210" s="29"/>
    </row>
    <row r="211" spans="1:33" ht="12.75" customHeight="1" x14ac:dyDescent="0.2">
      <c r="A211" s="36"/>
      <c r="B211" s="15"/>
      <c r="C211" s="29"/>
      <c r="D211" s="15"/>
      <c r="E211" s="15"/>
      <c r="F211" s="29"/>
      <c r="G211" s="15"/>
      <c r="H211" s="29"/>
      <c r="I211" s="29"/>
      <c r="J211" s="29"/>
      <c r="K211" s="29"/>
      <c r="L211" s="29"/>
      <c r="M211" s="15"/>
      <c r="N211" s="29"/>
      <c r="O211" s="29"/>
      <c r="P211" s="29"/>
      <c r="Q211" s="29"/>
      <c r="R211" s="29"/>
      <c r="S211" s="29"/>
      <c r="T211" s="15"/>
      <c r="U211" s="29"/>
      <c r="V211" s="29"/>
      <c r="W211" s="29"/>
      <c r="X211" s="15"/>
      <c r="Y211" s="29"/>
      <c r="Z211" s="29"/>
      <c r="AA211" s="29"/>
      <c r="AB211" s="15"/>
      <c r="AC211" s="29"/>
      <c r="AD211" s="15"/>
      <c r="AE211" s="29"/>
      <c r="AF211" s="29"/>
      <c r="AG211" s="29"/>
    </row>
    <row r="212" spans="1:33" ht="12.75" customHeight="1" x14ac:dyDescent="0.2">
      <c r="A212" s="36"/>
      <c r="B212" s="15"/>
      <c r="C212" s="29"/>
      <c r="D212" s="15"/>
      <c r="E212" s="15"/>
      <c r="F212" s="29"/>
      <c r="G212" s="15"/>
      <c r="H212" s="29"/>
      <c r="I212" s="29"/>
      <c r="J212" s="29"/>
      <c r="K212" s="29"/>
      <c r="L212" s="29"/>
      <c r="M212" s="15"/>
      <c r="N212" s="29"/>
      <c r="O212" s="29"/>
      <c r="P212" s="29"/>
      <c r="Q212" s="29"/>
      <c r="R212" s="29"/>
      <c r="S212" s="29"/>
      <c r="T212" s="15"/>
      <c r="U212" s="29"/>
      <c r="V212" s="29"/>
      <c r="W212" s="29"/>
      <c r="X212" s="15"/>
      <c r="Y212" s="29"/>
      <c r="Z212" s="29"/>
      <c r="AA212" s="29"/>
      <c r="AB212" s="15"/>
      <c r="AC212" s="29"/>
      <c r="AD212" s="15"/>
      <c r="AE212" s="29"/>
      <c r="AF212" s="29"/>
      <c r="AG212" s="29"/>
    </row>
    <row r="213" spans="1:33" ht="12.75" customHeight="1" x14ac:dyDescent="0.2">
      <c r="A213" s="36"/>
      <c r="B213" s="15"/>
      <c r="C213" s="29"/>
      <c r="D213" s="15"/>
      <c r="E213" s="15"/>
      <c r="F213" s="29"/>
      <c r="G213" s="15"/>
      <c r="H213" s="29"/>
      <c r="I213" s="29"/>
      <c r="J213" s="29"/>
      <c r="K213" s="29"/>
      <c r="L213" s="29"/>
      <c r="M213" s="15"/>
      <c r="N213" s="29"/>
      <c r="O213" s="29"/>
      <c r="P213" s="29"/>
      <c r="Q213" s="29"/>
      <c r="R213" s="29"/>
      <c r="S213" s="29"/>
      <c r="T213" s="15"/>
      <c r="U213" s="29"/>
      <c r="V213" s="29"/>
      <c r="W213" s="29"/>
      <c r="X213" s="15"/>
      <c r="Y213" s="29"/>
      <c r="Z213" s="29"/>
      <c r="AA213" s="29"/>
      <c r="AB213" s="15"/>
      <c r="AC213" s="29"/>
      <c r="AD213" s="15"/>
      <c r="AE213" s="29"/>
      <c r="AF213" s="29"/>
      <c r="AG213" s="29"/>
    </row>
    <row r="214" spans="1:33" ht="12.75" customHeight="1" x14ac:dyDescent="0.2">
      <c r="A214" s="36"/>
      <c r="B214" s="15"/>
      <c r="C214" s="29"/>
      <c r="D214" s="15"/>
      <c r="E214" s="15"/>
      <c r="F214" s="29"/>
      <c r="G214" s="15"/>
      <c r="H214" s="29"/>
      <c r="I214" s="29"/>
      <c r="J214" s="29"/>
      <c r="K214" s="29"/>
      <c r="L214" s="29"/>
      <c r="M214" s="15"/>
      <c r="N214" s="29"/>
      <c r="O214" s="29"/>
      <c r="P214" s="29"/>
      <c r="Q214" s="29"/>
      <c r="R214" s="29"/>
      <c r="S214" s="29"/>
      <c r="T214" s="15"/>
      <c r="U214" s="29"/>
      <c r="V214" s="29"/>
      <c r="W214" s="29"/>
      <c r="X214" s="15"/>
      <c r="Y214" s="29"/>
      <c r="Z214" s="29"/>
      <c r="AA214" s="29"/>
      <c r="AB214" s="15"/>
      <c r="AC214" s="29"/>
      <c r="AD214" s="15"/>
      <c r="AE214" s="29"/>
      <c r="AF214" s="29"/>
      <c r="AG214" s="29"/>
    </row>
    <row r="215" spans="1:33" ht="12.75" customHeight="1" x14ac:dyDescent="0.2">
      <c r="A215" s="36"/>
      <c r="B215" s="15"/>
      <c r="C215" s="29"/>
      <c r="D215" s="15"/>
      <c r="E215" s="15"/>
      <c r="F215" s="29"/>
      <c r="G215" s="15"/>
      <c r="H215" s="29"/>
      <c r="I215" s="29"/>
      <c r="J215" s="29"/>
      <c r="K215" s="29"/>
      <c r="L215" s="29"/>
      <c r="M215" s="15"/>
      <c r="N215" s="29"/>
      <c r="O215" s="29"/>
      <c r="P215" s="29"/>
      <c r="Q215" s="29"/>
      <c r="R215" s="29"/>
      <c r="S215" s="29"/>
      <c r="T215" s="15"/>
      <c r="U215" s="29"/>
      <c r="V215" s="29"/>
      <c r="W215" s="29"/>
      <c r="X215" s="15"/>
      <c r="Y215" s="29"/>
      <c r="Z215" s="29"/>
      <c r="AA215" s="29"/>
      <c r="AB215" s="15"/>
      <c r="AC215" s="29"/>
      <c r="AD215" s="15"/>
      <c r="AE215" s="29"/>
      <c r="AF215" s="29"/>
      <c r="AG215" s="29"/>
    </row>
    <row r="216" spans="1:33" ht="12.75" customHeight="1" x14ac:dyDescent="0.2">
      <c r="A216" s="36"/>
      <c r="B216" s="15"/>
      <c r="C216" s="29"/>
      <c r="D216" s="15"/>
      <c r="E216" s="15"/>
      <c r="F216" s="29"/>
      <c r="G216" s="15"/>
      <c r="H216" s="29"/>
      <c r="I216" s="29"/>
      <c r="J216" s="29"/>
      <c r="K216" s="29"/>
      <c r="L216" s="29"/>
      <c r="M216" s="15"/>
      <c r="N216" s="29"/>
      <c r="O216" s="29"/>
      <c r="P216" s="29"/>
      <c r="Q216" s="29"/>
      <c r="R216" s="29"/>
      <c r="S216" s="29"/>
      <c r="T216" s="15"/>
      <c r="U216" s="29"/>
      <c r="V216" s="29"/>
      <c r="W216" s="29"/>
      <c r="X216" s="15"/>
      <c r="Y216" s="29"/>
      <c r="Z216" s="29"/>
      <c r="AA216" s="29"/>
      <c r="AB216" s="15"/>
      <c r="AC216" s="29"/>
      <c r="AD216" s="15"/>
      <c r="AE216" s="29"/>
      <c r="AF216" s="29"/>
      <c r="AG216" s="29"/>
    </row>
    <row r="217" spans="1:33" ht="12.75" customHeight="1" x14ac:dyDescent="0.2">
      <c r="A217" s="36"/>
      <c r="B217" s="15"/>
      <c r="C217" s="29"/>
      <c r="D217" s="15"/>
      <c r="E217" s="15"/>
      <c r="F217" s="29"/>
      <c r="G217" s="15"/>
      <c r="H217" s="29"/>
      <c r="I217" s="29"/>
      <c r="J217" s="29"/>
      <c r="K217" s="29"/>
      <c r="L217" s="29"/>
      <c r="M217" s="15"/>
      <c r="N217" s="29"/>
      <c r="O217" s="29"/>
      <c r="P217" s="29"/>
      <c r="Q217" s="29"/>
      <c r="R217" s="29"/>
      <c r="S217" s="29"/>
      <c r="T217" s="15"/>
      <c r="U217" s="29"/>
      <c r="V217" s="29"/>
      <c r="W217" s="29"/>
      <c r="X217" s="15"/>
      <c r="Y217" s="29"/>
      <c r="Z217" s="29"/>
      <c r="AA217" s="29"/>
      <c r="AB217" s="15"/>
      <c r="AC217" s="29"/>
      <c r="AD217" s="15"/>
      <c r="AE217" s="29"/>
      <c r="AF217" s="29"/>
      <c r="AG217" s="29"/>
    </row>
    <row r="218" spans="1:33" ht="12.75" customHeight="1" x14ac:dyDescent="0.2">
      <c r="A218" s="36"/>
      <c r="B218" s="15"/>
      <c r="C218" s="29"/>
      <c r="D218" s="15"/>
      <c r="E218" s="15"/>
      <c r="F218" s="29"/>
      <c r="G218" s="15"/>
      <c r="H218" s="29"/>
      <c r="I218" s="29"/>
      <c r="J218" s="29"/>
      <c r="K218" s="29"/>
      <c r="L218" s="29"/>
      <c r="M218" s="15"/>
      <c r="N218" s="29"/>
      <c r="O218" s="29"/>
      <c r="P218" s="29"/>
      <c r="Q218" s="29"/>
      <c r="R218" s="29"/>
      <c r="S218" s="29"/>
      <c r="T218" s="15"/>
      <c r="U218" s="29"/>
      <c r="V218" s="29"/>
      <c r="W218" s="29"/>
      <c r="X218" s="15"/>
      <c r="Y218" s="29"/>
      <c r="Z218" s="29"/>
      <c r="AA218" s="29"/>
      <c r="AB218" s="15"/>
      <c r="AC218" s="29"/>
      <c r="AD218" s="15"/>
      <c r="AE218" s="29"/>
      <c r="AF218" s="29"/>
      <c r="AG218" s="29"/>
    </row>
    <row r="219" spans="1:33" ht="12.75" customHeight="1" x14ac:dyDescent="0.2">
      <c r="A219" s="36"/>
      <c r="B219" s="15"/>
      <c r="C219" s="29"/>
      <c r="D219" s="15"/>
      <c r="E219" s="15"/>
      <c r="F219" s="29"/>
      <c r="G219" s="15"/>
      <c r="H219" s="29"/>
      <c r="I219" s="29"/>
      <c r="J219" s="29"/>
      <c r="K219" s="29"/>
      <c r="L219" s="29"/>
      <c r="M219" s="15"/>
      <c r="N219" s="29"/>
      <c r="O219" s="29"/>
      <c r="P219" s="29"/>
      <c r="Q219" s="29"/>
      <c r="R219" s="29"/>
      <c r="S219" s="29"/>
      <c r="T219" s="15"/>
      <c r="U219" s="29"/>
      <c r="V219" s="29"/>
      <c r="W219" s="29"/>
      <c r="X219" s="15"/>
      <c r="Y219" s="29"/>
      <c r="Z219" s="29"/>
      <c r="AA219" s="29"/>
      <c r="AB219" s="15"/>
      <c r="AC219" s="29"/>
      <c r="AD219" s="15"/>
      <c r="AE219" s="29"/>
      <c r="AF219" s="29"/>
      <c r="AG219" s="29"/>
    </row>
    <row r="220" spans="1:33" ht="12.75" customHeight="1" x14ac:dyDescent="0.2">
      <c r="A220" s="36"/>
      <c r="B220" s="15"/>
      <c r="C220" s="29"/>
      <c r="D220" s="15"/>
      <c r="E220" s="15"/>
      <c r="F220" s="29"/>
      <c r="G220" s="15"/>
      <c r="H220" s="29"/>
      <c r="I220" s="29"/>
      <c r="J220" s="29"/>
      <c r="K220" s="29"/>
      <c r="L220" s="29"/>
      <c r="M220" s="15"/>
      <c r="N220" s="29"/>
      <c r="O220" s="29"/>
      <c r="P220" s="29"/>
      <c r="Q220" s="29"/>
      <c r="R220" s="29"/>
      <c r="S220" s="29"/>
      <c r="T220" s="15"/>
      <c r="U220" s="29"/>
      <c r="V220" s="29"/>
      <c r="W220" s="29"/>
      <c r="X220" s="15"/>
      <c r="Y220" s="29"/>
      <c r="Z220" s="29"/>
      <c r="AA220" s="29"/>
      <c r="AB220" s="15"/>
      <c r="AC220" s="29"/>
      <c r="AD220" s="15"/>
      <c r="AE220" s="29"/>
      <c r="AF220" s="29"/>
      <c r="AG220" s="29"/>
    </row>
    <row r="221" spans="1:33" ht="12.75" customHeight="1" x14ac:dyDescent="0.2">
      <c r="A221" s="36"/>
      <c r="B221" s="15"/>
      <c r="C221" s="29"/>
      <c r="D221" s="15"/>
      <c r="E221" s="15"/>
      <c r="F221" s="29"/>
      <c r="G221" s="15"/>
      <c r="H221" s="29"/>
      <c r="I221" s="29"/>
      <c r="J221" s="29"/>
      <c r="K221" s="29"/>
      <c r="L221" s="29"/>
      <c r="M221" s="15"/>
      <c r="N221" s="29"/>
      <c r="O221" s="29"/>
      <c r="P221" s="29"/>
      <c r="Q221" s="29"/>
      <c r="R221" s="29"/>
      <c r="S221" s="29"/>
      <c r="T221" s="15"/>
      <c r="U221" s="29"/>
      <c r="V221" s="29"/>
      <c r="W221" s="29"/>
      <c r="X221" s="15"/>
      <c r="Y221" s="29"/>
      <c r="Z221" s="29"/>
      <c r="AA221" s="29"/>
      <c r="AB221" s="15"/>
      <c r="AC221" s="29"/>
      <c r="AD221" s="15"/>
      <c r="AE221" s="29"/>
      <c r="AF221" s="29"/>
      <c r="AG221" s="29"/>
    </row>
    <row r="222" spans="1:33" ht="12.75" customHeight="1" x14ac:dyDescent="0.2">
      <c r="A222" s="36"/>
      <c r="B222" s="15"/>
      <c r="C222" s="29"/>
      <c r="D222" s="15"/>
      <c r="E222" s="15"/>
      <c r="F222" s="29"/>
      <c r="G222" s="15"/>
      <c r="H222" s="29"/>
      <c r="I222" s="29"/>
      <c r="J222" s="29"/>
      <c r="K222" s="29"/>
      <c r="L222" s="29"/>
      <c r="M222" s="15"/>
      <c r="N222" s="29"/>
      <c r="O222" s="29"/>
      <c r="P222" s="29"/>
      <c r="Q222" s="29"/>
      <c r="R222" s="29"/>
      <c r="S222" s="29"/>
      <c r="T222" s="15"/>
      <c r="U222" s="29"/>
      <c r="V222" s="29"/>
      <c r="W222" s="29"/>
      <c r="X222" s="15"/>
      <c r="Y222" s="29"/>
      <c r="Z222" s="29"/>
      <c r="AA222" s="29"/>
      <c r="AB222" s="15"/>
      <c r="AC222" s="29"/>
      <c r="AD222" s="15"/>
      <c r="AE222" s="29"/>
      <c r="AF222" s="29"/>
      <c r="AG222" s="29"/>
    </row>
    <row r="223" spans="1:33" ht="12.75" customHeight="1" x14ac:dyDescent="0.2">
      <c r="A223" s="36"/>
      <c r="B223" s="15"/>
      <c r="C223" s="29"/>
      <c r="D223" s="15"/>
      <c r="E223" s="15"/>
      <c r="F223" s="29"/>
      <c r="G223" s="15"/>
      <c r="H223" s="29"/>
      <c r="I223" s="29"/>
      <c r="J223" s="29"/>
      <c r="K223" s="29"/>
      <c r="L223" s="29"/>
      <c r="M223" s="15"/>
      <c r="N223" s="29"/>
      <c r="O223" s="29"/>
      <c r="P223" s="29"/>
      <c r="Q223" s="29"/>
      <c r="R223" s="29"/>
      <c r="S223" s="29"/>
      <c r="T223" s="15"/>
      <c r="U223" s="29"/>
      <c r="V223" s="29"/>
      <c r="W223" s="29"/>
      <c r="X223" s="15"/>
      <c r="Y223" s="29"/>
      <c r="Z223" s="29"/>
      <c r="AA223" s="29"/>
      <c r="AB223" s="15"/>
      <c r="AC223" s="29"/>
      <c r="AD223" s="15"/>
      <c r="AE223" s="29"/>
      <c r="AF223" s="29"/>
      <c r="AG223" s="29"/>
    </row>
    <row r="224" spans="1:33" ht="12.75" customHeight="1" x14ac:dyDescent="0.2">
      <c r="A224" s="36"/>
      <c r="B224" s="15"/>
      <c r="C224" s="29"/>
      <c r="D224" s="15"/>
      <c r="E224" s="15"/>
      <c r="F224" s="29"/>
      <c r="G224" s="15"/>
      <c r="H224" s="29"/>
      <c r="I224" s="29"/>
      <c r="J224" s="29"/>
      <c r="K224" s="29"/>
      <c r="L224" s="29"/>
      <c r="M224" s="15"/>
      <c r="N224" s="29"/>
      <c r="O224" s="29"/>
      <c r="P224" s="29"/>
      <c r="Q224" s="29"/>
      <c r="R224" s="29"/>
      <c r="S224" s="29"/>
      <c r="T224" s="15"/>
      <c r="U224" s="29"/>
      <c r="V224" s="29"/>
      <c r="W224" s="29"/>
      <c r="X224" s="15"/>
      <c r="Y224" s="29"/>
      <c r="Z224" s="29"/>
      <c r="AA224" s="29"/>
      <c r="AB224" s="15"/>
      <c r="AC224" s="29"/>
      <c r="AD224" s="15"/>
      <c r="AE224" s="29"/>
      <c r="AF224" s="29"/>
      <c r="AG224" s="29"/>
    </row>
    <row r="225" spans="1:33" ht="12.75" customHeight="1" x14ac:dyDescent="0.2">
      <c r="A225" s="36"/>
      <c r="B225" s="15"/>
      <c r="C225" s="29"/>
      <c r="D225" s="15"/>
      <c r="E225" s="15"/>
      <c r="F225" s="29"/>
      <c r="G225" s="15"/>
      <c r="H225" s="29"/>
      <c r="I225" s="29"/>
      <c r="J225" s="29"/>
      <c r="K225" s="29"/>
      <c r="L225" s="29"/>
      <c r="M225" s="15"/>
      <c r="N225" s="29"/>
      <c r="O225" s="29"/>
      <c r="P225" s="29"/>
      <c r="Q225" s="29"/>
      <c r="R225" s="29"/>
      <c r="S225" s="29"/>
      <c r="T225" s="15"/>
      <c r="U225" s="29"/>
      <c r="V225" s="29"/>
      <c r="W225" s="29"/>
      <c r="X225" s="15"/>
      <c r="Y225" s="29"/>
      <c r="Z225" s="29"/>
      <c r="AA225" s="29"/>
      <c r="AB225" s="15"/>
      <c r="AC225" s="29"/>
      <c r="AD225" s="15"/>
      <c r="AE225" s="29"/>
      <c r="AF225" s="29"/>
      <c r="AG225" s="29"/>
    </row>
    <row r="226" spans="1:33" ht="12.75" customHeight="1" x14ac:dyDescent="0.2">
      <c r="A226" s="36"/>
      <c r="B226" s="15"/>
      <c r="C226" s="29"/>
      <c r="D226" s="15"/>
      <c r="E226" s="15"/>
      <c r="F226" s="29"/>
      <c r="G226" s="15"/>
      <c r="H226" s="29"/>
      <c r="I226" s="29"/>
      <c r="J226" s="29"/>
      <c r="K226" s="29"/>
      <c r="L226" s="29"/>
      <c r="M226" s="15"/>
      <c r="N226" s="29"/>
      <c r="O226" s="29"/>
      <c r="P226" s="29"/>
      <c r="Q226" s="29"/>
      <c r="R226" s="29"/>
      <c r="S226" s="29"/>
      <c r="T226" s="15"/>
      <c r="U226" s="29"/>
      <c r="V226" s="29"/>
      <c r="W226" s="29"/>
      <c r="X226" s="15"/>
      <c r="Y226" s="29"/>
      <c r="Z226" s="29"/>
      <c r="AA226" s="29"/>
      <c r="AB226" s="15"/>
      <c r="AC226" s="29"/>
      <c r="AD226" s="15"/>
      <c r="AE226" s="29"/>
      <c r="AF226" s="29"/>
      <c r="AG226" s="29"/>
    </row>
    <row r="227" spans="1:33" ht="12.75" customHeight="1" x14ac:dyDescent="0.2">
      <c r="A227" s="36"/>
      <c r="B227" s="15"/>
      <c r="C227" s="29"/>
      <c r="D227" s="15"/>
      <c r="E227" s="15"/>
      <c r="F227" s="29"/>
      <c r="G227" s="15"/>
      <c r="H227" s="29"/>
      <c r="I227" s="29"/>
      <c r="J227" s="29"/>
      <c r="K227" s="29"/>
      <c r="L227" s="29"/>
      <c r="M227" s="15"/>
      <c r="N227" s="29"/>
      <c r="O227" s="29"/>
      <c r="P227" s="29"/>
      <c r="Q227" s="29"/>
      <c r="R227" s="29"/>
      <c r="S227" s="29"/>
      <c r="T227" s="15"/>
      <c r="U227" s="29"/>
      <c r="V227" s="29"/>
      <c r="W227" s="29"/>
      <c r="X227" s="15"/>
      <c r="Y227" s="29"/>
      <c r="Z227" s="29"/>
      <c r="AA227" s="29"/>
      <c r="AB227" s="15"/>
      <c r="AC227" s="29"/>
      <c r="AD227" s="15"/>
      <c r="AE227" s="29"/>
      <c r="AF227" s="29"/>
      <c r="AG227" s="29"/>
    </row>
    <row r="228" spans="1:33" ht="12.75" customHeight="1" x14ac:dyDescent="0.2">
      <c r="A228" s="36"/>
      <c r="B228" s="15"/>
      <c r="C228" s="29"/>
      <c r="D228" s="15"/>
      <c r="E228" s="15"/>
      <c r="F228" s="29"/>
      <c r="G228" s="15"/>
      <c r="H228" s="29"/>
      <c r="I228" s="29"/>
      <c r="J228" s="29"/>
      <c r="K228" s="29"/>
      <c r="L228" s="29"/>
      <c r="M228" s="15"/>
      <c r="N228" s="29"/>
      <c r="O228" s="29"/>
      <c r="P228" s="29"/>
      <c r="Q228" s="29"/>
      <c r="R228" s="29"/>
      <c r="S228" s="29"/>
      <c r="T228" s="15"/>
      <c r="U228" s="29"/>
      <c r="V228" s="29"/>
      <c r="W228" s="29"/>
      <c r="X228" s="15"/>
      <c r="Y228" s="29"/>
      <c r="Z228" s="29"/>
      <c r="AA228" s="29"/>
      <c r="AB228" s="15"/>
      <c r="AC228" s="29"/>
      <c r="AD228" s="15"/>
      <c r="AE228" s="29"/>
      <c r="AF228" s="29"/>
      <c r="AG228" s="29"/>
    </row>
    <row r="229" spans="1:33" ht="12.75" customHeight="1" x14ac:dyDescent="0.2">
      <c r="A229" s="36"/>
      <c r="B229" s="15"/>
      <c r="C229" s="29"/>
      <c r="D229" s="15"/>
      <c r="E229" s="15"/>
      <c r="F229" s="29"/>
      <c r="G229" s="15"/>
      <c r="H229" s="29"/>
      <c r="I229" s="29"/>
      <c r="J229" s="29"/>
      <c r="K229" s="29"/>
      <c r="L229" s="29"/>
      <c r="M229" s="15"/>
      <c r="N229" s="29"/>
      <c r="O229" s="29"/>
      <c r="P229" s="29"/>
      <c r="Q229" s="29"/>
      <c r="R229" s="29"/>
      <c r="S229" s="29"/>
      <c r="T229" s="15"/>
      <c r="U229" s="29"/>
      <c r="V229" s="29"/>
      <c r="W229" s="29"/>
      <c r="X229" s="15"/>
      <c r="Y229" s="29"/>
      <c r="Z229" s="29"/>
      <c r="AA229" s="29"/>
      <c r="AB229" s="15"/>
      <c r="AC229" s="29"/>
      <c r="AD229" s="15"/>
      <c r="AE229" s="29"/>
      <c r="AF229" s="29"/>
      <c r="AG229" s="29"/>
    </row>
    <row r="230" spans="1:33" ht="12.75" customHeight="1" x14ac:dyDescent="0.2">
      <c r="A230" s="36"/>
      <c r="B230" s="15"/>
      <c r="C230" s="29"/>
      <c r="D230" s="15"/>
      <c r="E230" s="15"/>
      <c r="F230" s="29"/>
      <c r="G230" s="15"/>
      <c r="H230" s="29"/>
      <c r="I230" s="29"/>
      <c r="J230" s="29"/>
      <c r="K230" s="29"/>
      <c r="L230" s="29"/>
      <c r="M230" s="15"/>
      <c r="N230" s="29"/>
      <c r="O230" s="29"/>
      <c r="P230" s="29"/>
      <c r="Q230" s="29"/>
      <c r="R230" s="29"/>
      <c r="S230" s="29"/>
      <c r="T230" s="15"/>
      <c r="U230" s="29"/>
      <c r="V230" s="29"/>
      <c r="W230" s="29"/>
      <c r="X230" s="15"/>
      <c r="Y230" s="29"/>
      <c r="Z230" s="29"/>
      <c r="AA230" s="29"/>
      <c r="AB230" s="15"/>
      <c r="AC230" s="29"/>
      <c r="AD230" s="15"/>
      <c r="AE230" s="29"/>
      <c r="AF230" s="29"/>
      <c r="AG230" s="29"/>
    </row>
    <row r="231" spans="1:33" ht="12.75" customHeight="1" x14ac:dyDescent="0.2">
      <c r="A231" s="36"/>
      <c r="B231" s="15"/>
      <c r="C231" s="29"/>
      <c r="D231" s="15"/>
      <c r="E231" s="15"/>
      <c r="F231" s="29"/>
      <c r="G231" s="15"/>
      <c r="H231" s="29"/>
      <c r="I231" s="29"/>
      <c r="J231" s="29"/>
      <c r="K231" s="29"/>
      <c r="L231" s="29"/>
      <c r="M231" s="15"/>
      <c r="N231" s="29"/>
      <c r="O231" s="29"/>
      <c r="P231" s="29"/>
      <c r="Q231" s="29"/>
      <c r="R231" s="29"/>
      <c r="S231" s="29"/>
      <c r="T231" s="15"/>
      <c r="U231" s="29"/>
      <c r="V231" s="29"/>
      <c r="W231" s="29"/>
      <c r="X231" s="15"/>
      <c r="Y231" s="29"/>
      <c r="Z231" s="29"/>
      <c r="AA231" s="29"/>
      <c r="AB231" s="15"/>
      <c r="AC231" s="29"/>
      <c r="AD231" s="15"/>
      <c r="AE231" s="29"/>
      <c r="AF231" s="29"/>
      <c r="AG231" s="29"/>
    </row>
    <row r="232" spans="1:33" ht="12.75" customHeight="1" x14ac:dyDescent="0.2">
      <c r="A232" s="36"/>
      <c r="B232" s="15"/>
      <c r="C232" s="29"/>
      <c r="D232" s="15"/>
      <c r="E232" s="15"/>
      <c r="F232" s="29"/>
      <c r="G232" s="15"/>
      <c r="H232" s="29"/>
      <c r="I232" s="29"/>
      <c r="J232" s="29"/>
      <c r="K232" s="29"/>
      <c r="L232" s="29"/>
      <c r="M232" s="15"/>
      <c r="N232" s="29"/>
      <c r="O232" s="29"/>
      <c r="P232" s="29"/>
      <c r="Q232" s="29"/>
      <c r="R232" s="29"/>
      <c r="S232" s="29"/>
      <c r="T232" s="15"/>
      <c r="U232" s="29"/>
      <c r="V232" s="29"/>
      <c r="W232" s="29"/>
      <c r="X232" s="15"/>
      <c r="Y232" s="29"/>
      <c r="Z232" s="29"/>
      <c r="AA232" s="29"/>
      <c r="AB232" s="15"/>
      <c r="AC232" s="29"/>
      <c r="AD232" s="15"/>
      <c r="AE232" s="29"/>
      <c r="AF232" s="29"/>
      <c r="AG232" s="29"/>
    </row>
    <row r="233" spans="1:33" ht="12.75" customHeight="1" x14ac:dyDescent="0.2">
      <c r="A233" s="36"/>
      <c r="B233" s="15"/>
      <c r="C233" s="29"/>
      <c r="D233" s="15"/>
      <c r="E233" s="15"/>
      <c r="F233" s="29"/>
      <c r="G233" s="15"/>
      <c r="H233" s="29"/>
      <c r="I233" s="29"/>
      <c r="J233" s="29"/>
      <c r="K233" s="29"/>
      <c r="L233" s="29"/>
      <c r="M233" s="15"/>
      <c r="N233" s="29"/>
      <c r="O233" s="29"/>
      <c r="P233" s="29"/>
      <c r="Q233" s="29"/>
      <c r="R233" s="29"/>
      <c r="S233" s="29"/>
      <c r="T233" s="15"/>
      <c r="U233" s="29"/>
      <c r="V233" s="29"/>
      <c r="W233" s="29"/>
      <c r="X233" s="15"/>
      <c r="Y233" s="29"/>
      <c r="Z233" s="29"/>
      <c r="AA233" s="29"/>
      <c r="AB233" s="15"/>
      <c r="AC233" s="29"/>
      <c r="AD233" s="15"/>
      <c r="AE233" s="29"/>
      <c r="AF233" s="29"/>
      <c r="AG233" s="29"/>
    </row>
    <row r="234" spans="1:33" ht="12.75" customHeight="1" x14ac:dyDescent="0.2">
      <c r="A234" s="36"/>
      <c r="B234" s="15"/>
      <c r="C234" s="29"/>
      <c r="D234" s="15"/>
      <c r="E234" s="15"/>
      <c r="F234" s="29"/>
      <c r="G234" s="15"/>
      <c r="H234" s="29"/>
      <c r="I234" s="29"/>
      <c r="J234" s="29"/>
      <c r="K234" s="29"/>
      <c r="L234" s="29"/>
      <c r="M234" s="15"/>
      <c r="N234" s="29"/>
      <c r="O234" s="29"/>
      <c r="P234" s="29"/>
      <c r="Q234" s="29"/>
      <c r="R234" s="29"/>
      <c r="S234" s="29"/>
      <c r="T234" s="15"/>
      <c r="U234" s="29"/>
      <c r="V234" s="29"/>
      <c r="W234" s="29"/>
      <c r="X234" s="15"/>
      <c r="Y234" s="29"/>
      <c r="Z234" s="29"/>
      <c r="AA234" s="29"/>
      <c r="AB234" s="15"/>
      <c r="AC234" s="29"/>
      <c r="AD234" s="15"/>
      <c r="AE234" s="29"/>
      <c r="AF234" s="29"/>
      <c r="AG234" s="29"/>
    </row>
    <row r="235" spans="1:33" ht="12.75" customHeight="1" x14ac:dyDescent="0.2">
      <c r="A235" s="36"/>
      <c r="B235" s="15"/>
      <c r="C235" s="29"/>
      <c r="D235" s="15"/>
      <c r="E235" s="15"/>
      <c r="F235" s="29"/>
      <c r="G235" s="15"/>
      <c r="H235" s="29"/>
      <c r="I235" s="29"/>
      <c r="J235" s="29"/>
      <c r="K235" s="29"/>
      <c r="L235" s="29"/>
      <c r="M235" s="15"/>
      <c r="N235" s="29"/>
      <c r="O235" s="29"/>
      <c r="P235" s="29"/>
      <c r="Q235" s="29"/>
      <c r="R235" s="29"/>
      <c r="S235" s="29"/>
      <c r="T235" s="15"/>
      <c r="U235" s="29"/>
      <c r="V235" s="29"/>
      <c r="W235" s="29"/>
      <c r="X235" s="15"/>
      <c r="Y235" s="29"/>
      <c r="Z235" s="29"/>
      <c r="AA235" s="29"/>
      <c r="AB235" s="15"/>
      <c r="AC235" s="29"/>
      <c r="AD235" s="15"/>
      <c r="AE235" s="29"/>
      <c r="AF235" s="29"/>
      <c r="AG235" s="29"/>
    </row>
    <row r="236" spans="1:33" ht="12.75" customHeight="1" x14ac:dyDescent="0.2">
      <c r="A236" s="36"/>
      <c r="B236" s="15"/>
      <c r="C236" s="29"/>
      <c r="D236" s="15"/>
      <c r="E236" s="15"/>
      <c r="F236" s="29"/>
      <c r="G236" s="15"/>
      <c r="H236" s="29"/>
      <c r="I236" s="29"/>
      <c r="J236" s="29"/>
      <c r="K236" s="29"/>
      <c r="L236" s="29"/>
      <c r="M236" s="15"/>
      <c r="N236" s="29"/>
      <c r="O236" s="29"/>
      <c r="P236" s="29"/>
      <c r="Q236" s="29"/>
      <c r="R236" s="29"/>
      <c r="S236" s="29"/>
      <c r="T236" s="15"/>
      <c r="U236" s="29"/>
      <c r="V236" s="29"/>
      <c r="W236" s="29"/>
      <c r="X236" s="15"/>
      <c r="Y236" s="29"/>
      <c r="Z236" s="29"/>
      <c r="AA236" s="29"/>
      <c r="AB236" s="15"/>
      <c r="AC236" s="29"/>
      <c r="AD236" s="15"/>
      <c r="AE236" s="29"/>
      <c r="AF236" s="29"/>
      <c r="AG236" s="29"/>
    </row>
    <row r="237" spans="1:33" ht="12.75" customHeight="1" x14ac:dyDescent="0.2">
      <c r="A237" s="36"/>
      <c r="B237" s="15"/>
      <c r="C237" s="29"/>
      <c r="D237" s="15"/>
      <c r="E237" s="15"/>
      <c r="F237" s="29"/>
      <c r="G237" s="15"/>
      <c r="H237" s="29"/>
      <c r="I237" s="29"/>
      <c r="J237" s="29"/>
      <c r="K237" s="29"/>
      <c r="L237" s="29"/>
      <c r="M237" s="15"/>
      <c r="N237" s="29"/>
      <c r="O237" s="29"/>
      <c r="P237" s="29"/>
      <c r="Q237" s="29"/>
      <c r="R237" s="29"/>
      <c r="S237" s="29"/>
      <c r="T237" s="15"/>
      <c r="U237" s="29"/>
      <c r="V237" s="29"/>
      <c r="W237" s="29"/>
      <c r="X237" s="15"/>
      <c r="Y237" s="29"/>
      <c r="Z237" s="29"/>
      <c r="AA237" s="29"/>
      <c r="AB237" s="15"/>
      <c r="AC237" s="29"/>
      <c r="AD237" s="15"/>
      <c r="AE237" s="29"/>
      <c r="AF237" s="29"/>
      <c r="AG237" s="29"/>
    </row>
    <row r="238" spans="1:33" ht="12.75" customHeight="1" x14ac:dyDescent="0.2">
      <c r="A238" s="36"/>
      <c r="B238" s="15"/>
      <c r="C238" s="29"/>
      <c r="D238" s="15"/>
      <c r="E238" s="15"/>
      <c r="F238" s="29"/>
      <c r="G238" s="15"/>
      <c r="H238" s="29"/>
      <c r="I238" s="29"/>
      <c r="J238" s="29"/>
      <c r="K238" s="29"/>
      <c r="L238" s="29"/>
      <c r="M238" s="15"/>
      <c r="N238" s="29"/>
      <c r="O238" s="29"/>
      <c r="P238" s="29"/>
      <c r="Q238" s="29"/>
      <c r="R238" s="29"/>
      <c r="S238" s="29"/>
      <c r="T238" s="15"/>
      <c r="U238" s="29"/>
      <c r="V238" s="29"/>
      <c r="W238" s="29"/>
      <c r="X238" s="15"/>
      <c r="Y238" s="29"/>
      <c r="Z238" s="29"/>
      <c r="AA238" s="29"/>
      <c r="AB238" s="15"/>
      <c r="AC238" s="29"/>
      <c r="AD238" s="15"/>
      <c r="AE238" s="29"/>
      <c r="AF238" s="29"/>
      <c r="AG238" s="29"/>
    </row>
    <row r="239" spans="1:33" ht="12.75" customHeight="1" x14ac:dyDescent="0.2">
      <c r="A239" s="36"/>
      <c r="B239" s="15"/>
      <c r="C239" s="29"/>
      <c r="D239" s="15"/>
      <c r="E239" s="15"/>
      <c r="F239" s="29"/>
      <c r="G239" s="15"/>
      <c r="H239" s="29"/>
      <c r="I239" s="29"/>
      <c r="J239" s="29"/>
      <c r="K239" s="29"/>
      <c r="L239" s="29"/>
      <c r="M239" s="15"/>
      <c r="N239" s="29"/>
      <c r="O239" s="29"/>
      <c r="P239" s="29"/>
      <c r="Q239" s="29"/>
      <c r="R239" s="29"/>
      <c r="S239" s="29"/>
      <c r="T239" s="15"/>
      <c r="U239" s="29"/>
      <c r="V239" s="29"/>
      <c r="W239" s="29"/>
      <c r="X239" s="15"/>
      <c r="Y239" s="29"/>
      <c r="Z239" s="29"/>
      <c r="AA239" s="29"/>
      <c r="AB239" s="15"/>
      <c r="AC239" s="29"/>
      <c r="AD239" s="15"/>
      <c r="AE239" s="29"/>
      <c r="AF239" s="29"/>
      <c r="AG239" s="29"/>
    </row>
    <row r="240" spans="1:33" ht="12.75" customHeight="1" x14ac:dyDescent="0.2">
      <c r="A240" s="36"/>
      <c r="B240" s="15"/>
      <c r="C240" s="29"/>
      <c r="D240" s="15"/>
      <c r="E240" s="15"/>
      <c r="F240" s="29"/>
      <c r="G240" s="15"/>
      <c r="H240" s="29"/>
      <c r="I240" s="29"/>
      <c r="J240" s="29"/>
      <c r="K240" s="29"/>
      <c r="L240" s="29"/>
      <c r="M240" s="15"/>
      <c r="N240" s="29"/>
      <c r="O240" s="29"/>
      <c r="P240" s="29"/>
      <c r="Q240" s="29"/>
      <c r="R240" s="29"/>
      <c r="S240" s="29"/>
      <c r="T240" s="15"/>
      <c r="U240" s="29"/>
      <c r="V240" s="29"/>
      <c r="W240" s="29"/>
      <c r="X240" s="15"/>
      <c r="Y240" s="29"/>
      <c r="Z240" s="29"/>
      <c r="AA240" s="29"/>
      <c r="AB240" s="15"/>
      <c r="AC240" s="29"/>
      <c r="AD240" s="15"/>
      <c r="AE240" s="29"/>
      <c r="AF240" s="29"/>
      <c r="AG240" s="29"/>
    </row>
    <row r="241" spans="1:33" ht="12.75" customHeight="1" x14ac:dyDescent="0.2">
      <c r="A241" s="36"/>
      <c r="B241" s="15"/>
      <c r="C241" s="29"/>
      <c r="D241" s="15"/>
      <c r="E241" s="15"/>
      <c r="F241" s="29"/>
      <c r="G241" s="15"/>
      <c r="H241" s="29"/>
      <c r="I241" s="29"/>
      <c r="J241" s="29"/>
      <c r="K241" s="29"/>
      <c r="L241" s="29"/>
      <c r="M241" s="15"/>
      <c r="N241" s="29"/>
      <c r="O241" s="29"/>
      <c r="P241" s="29"/>
      <c r="Q241" s="29"/>
      <c r="R241" s="29"/>
      <c r="S241" s="29"/>
      <c r="T241" s="15"/>
      <c r="U241" s="29"/>
      <c r="V241" s="29"/>
      <c r="W241" s="29"/>
      <c r="X241" s="15"/>
      <c r="Y241" s="29"/>
      <c r="Z241" s="29"/>
      <c r="AA241" s="29"/>
      <c r="AB241" s="15"/>
      <c r="AC241" s="29"/>
      <c r="AD241" s="15"/>
      <c r="AE241" s="29"/>
      <c r="AF241" s="29"/>
      <c r="AG241" s="29"/>
    </row>
    <row r="242" spans="1:33" ht="12.75" customHeight="1" x14ac:dyDescent="0.2">
      <c r="A242" s="36"/>
      <c r="B242" s="15"/>
      <c r="C242" s="29"/>
      <c r="D242" s="15"/>
      <c r="E242" s="15"/>
      <c r="F242" s="29"/>
      <c r="G242" s="15"/>
      <c r="H242" s="29"/>
      <c r="I242" s="29"/>
      <c r="J242" s="29"/>
      <c r="K242" s="29"/>
      <c r="L242" s="29"/>
      <c r="M242" s="15"/>
      <c r="N242" s="29"/>
      <c r="O242" s="29"/>
      <c r="P242" s="29"/>
      <c r="Q242" s="29"/>
      <c r="R242" s="29"/>
      <c r="S242" s="29"/>
      <c r="T242" s="15"/>
      <c r="U242" s="29"/>
      <c r="V242" s="29"/>
      <c r="W242" s="29"/>
      <c r="X242" s="15"/>
      <c r="Y242" s="29"/>
      <c r="Z242" s="29"/>
      <c r="AA242" s="29"/>
      <c r="AB242" s="15"/>
      <c r="AC242" s="29"/>
      <c r="AD242" s="15"/>
      <c r="AE242" s="29"/>
      <c r="AF242" s="29"/>
      <c r="AG242" s="29"/>
    </row>
    <row r="243" spans="1:33" ht="12.75" customHeight="1" x14ac:dyDescent="0.2">
      <c r="A243" s="36"/>
      <c r="B243" s="15"/>
      <c r="C243" s="29"/>
      <c r="D243" s="15"/>
      <c r="E243" s="15"/>
      <c r="F243" s="29"/>
      <c r="G243" s="15"/>
      <c r="H243" s="29"/>
      <c r="I243" s="29"/>
      <c r="J243" s="29"/>
      <c r="K243" s="29"/>
      <c r="L243" s="29"/>
      <c r="M243" s="15"/>
      <c r="N243" s="29"/>
      <c r="O243" s="29"/>
      <c r="P243" s="29"/>
      <c r="Q243" s="29"/>
      <c r="R243" s="29"/>
      <c r="S243" s="29"/>
      <c r="T243" s="15"/>
      <c r="U243" s="29"/>
      <c r="V243" s="29"/>
      <c r="W243" s="29"/>
      <c r="X243" s="15"/>
      <c r="Y243" s="29"/>
      <c r="Z243" s="29"/>
      <c r="AA243" s="29"/>
      <c r="AB243" s="15"/>
      <c r="AC243" s="29"/>
      <c r="AD243" s="15"/>
      <c r="AE243" s="29"/>
      <c r="AF243" s="29"/>
      <c r="AG243" s="29"/>
    </row>
    <row r="244" spans="1:33" ht="12.75" customHeight="1" x14ac:dyDescent="0.2">
      <c r="A244" s="36"/>
      <c r="B244" s="15"/>
      <c r="C244" s="29"/>
      <c r="D244" s="15"/>
      <c r="E244" s="15"/>
      <c r="F244" s="29"/>
      <c r="G244" s="15"/>
      <c r="H244" s="29"/>
      <c r="I244" s="29"/>
      <c r="J244" s="29"/>
      <c r="K244" s="29"/>
      <c r="L244" s="29"/>
      <c r="M244" s="15"/>
      <c r="N244" s="29"/>
      <c r="O244" s="29"/>
      <c r="P244" s="29"/>
      <c r="Q244" s="29"/>
      <c r="R244" s="29"/>
      <c r="S244" s="29"/>
      <c r="T244" s="15"/>
      <c r="U244" s="29"/>
      <c r="V244" s="29"/>
      <c r="W244" s="29"/>
      <c r="X244" s="15"/>
      <c r="Y244" s="29"/>
      <c r="Z244" s="29"/>
      <c r="AA244" s="29"/>
      <c r="AB244" s="15"/>
      <c r="AC244" s="29"/>
      <c r="AD244" s="15"/>
      <c r="AE244" s="29"/>
      <c r="AF244" s="29"/>
      <c r="AG244" s="29"/>
    </row>
    <row r="245" spans="1:33" ht="12.75" customHeight="1" x14ac:dyDescent="0.2">
      <c r="A245" s="36"/>
      <c r="B245" s="15"/>
      <c r="C245" s="29"/>
      <c r="D245" s="15"/>
      <c r="E245" s="15"/>
      <c r="F245" s="29"/>
      <c r="G245" s="15"/>
      <c r="H245" s="29"/>
      <c r="I245" s="29"/>
      <c r="J245" s="29"/>
      <c r="K245" s="29"/>
      <c r="L245" s="29"/>
      <c r="M245" s="15"/>
      <c r="N245" s="29"/>
      <c r="O245" s="29"/>
      <c r="P245" s="29"/>
      <c r="Q245" s="29"/>
      <c r="R245" s="29"/>
      <c r="S245" s="29"/>
      <c r="T245" s="15"/>
      <c r="U245" s="29"/>
      <c r="V245" s="29"/>
      <c r="W245" s="29"/>
      <c r="X245" s="15"/>
      <c r="Y245" s="29"/>
      <c r="Z245" s="29"/>
      <c r="AA245" s="29"/>
      <c r="AB245" s="15"/>
      <c r="AC245" s="29"/>
      <c r="AD245" s="15"/>
      <c r="AE245" s="29"/>
      <c r="AF245" s="29"/>
      <c r="AG245" s="29"/>
    </row>
    <row r="246" spans="1:33" ht="12.75" customHeight="1" x14ac:dyDescent="0.2">
      <c r="A246" s="36"/>
      <c r="B246" s="15"/>
      <c r="C246" s="29"/>
      <c r="D246" s="15"/>
      <c r="E246" s="15"/>
      <c r="F246" s="29"/>
      <c r="G246" s="15"/>
      <c r="H246" s="29"/>
      <c r="I246" s="29"/>
      <c r="J246" s="29"/>
      <c r="K246" s="29"/>
      <c r="L246" s="29"/>
      <c r="M246" s="15"/>
      <c r="N246" s="29"/>
      <c r="O246" s="29"/>
      <c r="P246" s="29"/>
      <c r="Q246" s="29"/>
      <c r="R246" s="29"/>
      <c r="S246" s="29"/>
      <c r="T246" s="15"/>
      <c r="U246" s="29"/>
      <c r="V246" s="29"/>
      <c r="W246" s="29"/>
      <c r="X246" s="15"/>
      <c r="Y246" s="29"/>
      <c r="Z246" s="29"/>
      <c r="AA246" s="29"/>
      <c r="AB246" s="15"/>
      <c r="AC246" s="29"/>
      <c r="AD246" s="15"/>
      <c r="AE246" s="29"/>
      <c r="AF246" s="29"/>
      <c r="AG246" s="29"/>
    </row>
    <row r="247" spans="1:33" ht="12.75" customHeight="1" x14ac:dyDescent="0.2">
      <c r="A247" s="36"/>
      <c r="B247" s="15"/>
      <c r="C247" s="29"/>
      <c r="D247" s="15"/>
      <c r="E247" s="15"/>
      <c r="F247" s="29"/>
      <c r="G247" s="15"/>
      <c r="H247" s="29"/>
      <c r="I247" s="29"/>
      <c r="J247" s="29"/>
      <c r="K247" s="29"/>
      <c r="L247" s="29"/>
      <c r="M247" s="15"/>
      <c r="N247" s="29"/>
      <c r="O247" s="29"/>
      <c r="P247" s="29"/>
      <c r="Q247" s="29"/>
      <c r="R247" s="29"/>
      <c r="S247" s="29"/>
      <c r="T247" s="15"/>
      <c r="U247" s="29"/>
      <c r="V247" s="29"/>
      <c r="W247" s="29"/>
      <c r="X247" s="15"/>
      <c r="Y247" s="29"/>
      <c r="Z247" s="29"/>
      <c r="AA247" s="29"/>
      <c r="AB247" s="15"/>
      <c r="AC247" s="29"/>
      <c r="AD247" s="15"/>
      <c r="AE247" s="29"/>
      <c r="AF247" s="29"/>
      <c r="AG247" s="29"/>
    </row>
    <row r="248" spans="1:33" ht="12.75" customHeight="1" x14ac:dyDescent="0.2">
      <c r="A248" s="36"/>
      <c r="B248" s="15"/>
      <c r="C248" s="29"/>
      <c r="D248" s="15"/>
      <c r="E248" s="15"/>
      <c r="F248" s="29"/>
      <c r="G248" s="15"/>
      <c r="H248" s="29"/>
      <c r="I248" s="29"/>
      <c r="J248" s="29"/>
      <c r="K248" s="29"/>
      <c r="L248" s="29"/>
      <c r="M248" s="15"/>
      <c r="N248" s="29"/>
      <c r="O248" s="29"/>
      <c r="P248" s="29"/>
      <c r="Q248" s="29"/>
      <c r="R248" s="29"/>
      <c r="S248" s="29"/>
      <c r="T248" s="15"/>
      <c r="U248" s="29"/>
      <c r="V248" s="29"/>
      <c r="W248" s="29"/>
      <c r="X248" s="15"/>
      <c r="Y248" s="29"/>
      <c r="Z248" s="29"/>
      <c r="AA248" s="29"/>
      <c r="AB248" s="15"/>
      <c r="AC248" s="29"/>
      <c r="AD248" s="15"/>
      <c r="AE248" s="29"/>
      <c r="AF248" s="29"/>
      <c r="AG248" s="29"/>
    </row>
    <row r="249" spans="1:33" ht="12.75" customHeight="1" x14ac:dyDescent="0.2">
      <c r="A249" s="36"/>
      <c r="B249" s="15"/>
      <c r="C249" s="29"/>
      <c r="D249" s="15"/>
      <c r="E249" s="15"/>
      <c r="F249" s="29"/>
      <c r="G249" s="15"/>
      <c r="H249" s="29"/>
      <c r="I249" s="29"/>
      <c r="J249" s="29"/>
      <c r="K249" s="29"/>
      <c r="L249" s="29"/>
      <c r="M249" s="15"/>
      <c r="N249" s="29"/>
      <c r="O249" s="29"/>
      <c r="P249" s="29"/>
      <c r="Q249" s="29"/>
      <c r="R249" s="29"/>
      <c r="S249" s="29"/>
      <c r="T249" s="15"/>
      <c r="U249" s="29"/>
      <c r="V249" s="29"/>
      <c r="W249" s="29"/>
      <c r="X249" s="15"/>
      <c r="Y249" s="29"/>
      <c r="Z249" s="29"/>
      <c r="AA249" s="29"/>
      <c r="AB249" s="15"/>
      <c r="AC249" s="29"/>
      <c r="AD249" s="15"/>
      <c r="AE249" s="29"/>
      <c r="AF249" s="29"/>
      <c r="AG249" s="29"/>
    </row>
    <row r="250" spans="1:33" ht="12.75" customHeight="1" x14ac:dyDescent="0.2">
      <c r="A250" s="36"/>
      <c r="B250" s="15"/>
      <c r="C250" s="29"/>
      <c r="D250" s="15"/>
      <c r="E250" s="15"/>
      <c r="F250" s="29"/>
      <c r="G250" s="15"/>
      <c r="H250" s="29"/>
      <c r="I250" s="29"/>
      <c r="J250" s="29"/>
      <c r="K250" s="29"/>
      <c r="L250" s="29"/>
      <c r="M250" s="15"/>
      <c r="N250" s="29"/>
      <c r="O250" s="29"/>
      <c r="P250" s="29"/>
      <c r="Q250" s="29"/>
      <c r="R250" s="29"/>
      <c r="S250" s="29"/>
      <c r="T250" s="15"/>
      <c r="U250" s="29"/>
      <c r="V250" s="29"/>
      <c r="W250" s="29"/>
      <c r="X250" s="15"/>
      <c r="Y250" s="29"/>
      <c r="Z250" s="29"/>
      <c r="AA250" s="29"/>
      <c r="AB250" s="15"/>
      <c r="AC250" s="29"/>
      <c r="AD250" s="15"/>
      <c r="AE250" s="29"/>
      <c r="AF250" s="29"/>
      <c r="AG250" s="29"/>
    </row>
    <row r="251" spans="1:33" ht="12.75" customHeight="1" x14ac:dyDescent="0.2">
      <c r="A251" s="36"/>
      <c r="B251" s="15"/>
      <c r="C251" s="29"/>
      <c r="D251" s="15"/>
      <c r="E251" s="15"/>
      <c r="F251" s="29"/>
      <c r="G251" s="15"/>
      <c r="H251" s="29"/>
      <c r="I251" s="29"/>
      <c r="J251" s="29"/>
      <c r="K251" s="29"/>
      <c r="L251" s="29"/>
      <c r="M251" s="15"/>
      <c r="N251" s="29"/>
      <c r="O251" s="29"/>
      <c r="P251" s="29"/>
      <c r="Q251" s="29"/>
      <c r="R251" s="29"/>
      <c r="S251" s="29"/>
      <c r="T251" s="15"/>
      <c r="U251" s="29"/>
      <c r="V251" s="29"/>
      <c r="W251" s="29"/>
      <c r="X251" s="15"/>
      <c r="Y251" s="29"/>
      <c r="Z251" s="29"/>
      <c r="AA251" s="29"/>
      <c r="AB251" s="15"/>
      <c r="AC251" s="29"/>
      <c r="AD251" s="15"/>
      <c r="AE251" s="29"/>
      <c r="AF251" s="29"/>
      <c r="AG251" s="29"/>
    </row>
    <row r="252" spans="1:33" ht="12.75" customHeight="1" x14ac:dyDescent="0.2">
      <c r="A252" s="36"/>
      <c r="B252" s="15"/>
      <c r="C252" s="29"/>
      <c r="D252" s="15"/>
      <c r="E252" s="15"/>
      <c r="F252" s="29"/>
      <c r="G252" s="15"/>
      <c r="H252" s="29"/>
      <c r="I252" s="29"/>
      <c r="J252" s="29"/>
      <c r="K252" s="29"/>
      <c r="L252" s="29"/>
      <c r="M252" s="15"/>
      <c r="N252" s="29"/>
      <c r="O252" s="29"/>
      <c r="P252" s="29"/>
      <c r="Q252" s="29"/>
      <c r="R252" s="29"/>
      <c r="S252" s="29"/>
      <c r="T252" s="15"/>
      <c r="U252" s="29"/>
      <c r="V252" s="29"/>
      <c r="W252" s="29"/>
      <c r="X252" s="15"/>
      <c r="Y252" s="29"/>
      <c r="Z252" s="29"/>
      <c r="AA252" s="29"/>
      <c r="AB252" s="15"/>
      <c r="AC252" s="29"/>
      <c r="AD252" s="15"/>
      <c r="AE252" s="29"/>
      <c r="AF252" s="29"/>
      <c r="AG252" s="29"/>
    </row>
    <row r="253" spans="1:33" ht="12.75" customHeight="1" x14ac:dyDescent="0.2">
      <c r="A253" s="36"/>
      <c r="B253" s="15"/>
      <c r="C253" s="29"/>
      <c r="D253" s="15"/>
      <c r="E253" s="15"/>
      <c r="F253" s="29"/>
      <c r="G253" s="15"/>
      <c r="H253" s="29"/>
      <c r="I253" s="29"/>
      <c r="J253" s="29"/>
      <c r="K253" s="29"/>
      <c r="L253" s="29"/>
      <c r="M253" s="15"/>
      <c r="N253" s="29"/>
      <c r="O253" s="29"/>
      <c r="P253" s="29"/>
      <c r="Q253" s="29"/>
      <c r="R253" s="29"/>
      <c r="S253" s="29"/>
      <c r="T253" s="15"/>
      <c r="U253" s="29"/>
      <c r="V253" s="29"/>
      <c r="W253" s="29"/>
      <c r="X253" s="15"/>
      <c r="Y253" s="29"/>
      <c r="Z253" s="29"/>
      <c r="AA253" s="29"/>
      <c r="AB253" s="15"/>
      <c r="AC253" s="29"/>
      <c r="AD253" s="15"/>
      <c r="AE253" s="29"/>
      <c r="AF253" s="29"/>
      <c r="AG253" s="29"/>
    </row>
    <row r="254" spans="1:33" ht="12.75" customHeight="1" x14ac:dyDescent="0.2">
      <c r="A254" s="36"/>
      <c r="B254" s="15"/>
      <c r="C254" s="29"/>
      <c r="D254" s="15"/>
      <c r="E254" s="15"/>
      <c r="F254" s="29"/>
      <c r="G254" s="15"/>
      <c r="H254" s="29"/>
      <c r="I254" s="29"/>
      <c r="J254" s="29"/>
      <c r="K254" s="29"/>
      <c r="L254" s="29"/>
      <c r="M254" s="15"/>
      <c r="N254" s="29"/>
      <c r="O254" s="29"/>
      <c r="P254" s="29"/>
      <c r="Q254" s="29"/>
      <c r="R254" s="29"/>
      <c r="S254" s="29"/>
      <c r="T254" s="15"/>
      <c r="U254" s="29"/>
      <c r="V254" s="29"/>
      <c r="W254" s="29"/>
      <c r="X254" s="15"/>
      <c r="Y254" s="29"/>
      <c r="Z254" s="29"/>
      <c r="AA254" s="29"/>
      <c r="AB254" s="15"/>
      <c r="AC254" s="29"/>
      <c r="AD254" s="15"/>
      <c r="AE254" s="29"/>
      <c r="AF254" s="29"/>
      <c r="AG254" s="29"/>
    </row>
    <row r="255" spans="1:33" ht="12.75" customHeight="1" x14ac:dyDescent="0.2">
      <c r="A255" s="36"/>
      <c r="B255" s="15"/>
      <c r="C255" s="29"/>
      <c r="D255" s="15"/>
      <c r="E255" s="15"/>
      <c r="F255" s="29"/>
      <c r="G255" s="15"/>
      <c r="H255" s="29"/>
      <c r="I255" s="29"/>
      <c r="J255" s="29"/>
      <c r="K255" s="29"/>
      <c r="L255" s="29"/>
      <c r="M255" s="15"/>
      <c r="N255" s="29"/>
      <c r="O255" s="29"/>
      <c r="P255" s="29"/>
      <c r="Q255" s="29"/>
      <c r="R255" s="29"/>
      <c r="S255" s="29"/>
      <c r="T255" s="15"/>
      <c r="U255" s="29"/>
      <c r="V255" s="29"/>
      <c r="W255" s="29"/>
      <c r="X255" s="15"/>
      <c r="Y255" s="29"/>
      <c r="Z255" s="29"/>
      <c r="AA255" s="29"/>
      <c r="AB255" s="15"/>
      <c r="AC255" s="29"/>
      <c r="AD255" s="15"/>
      <c r="AE255" s="29"/>
      <c r="AF255" s="29"/>
      <c r="AG255" s="29"/>
    </row>
    <row r="256" spans="1:33" ht="12.75" customHeight="1" x14ac:dyDescent="0.2">
      <c r="A256" s="36"/>
      <c r="B256" s="15"/>
      <c r="C256" s="29"/>
      <c r="D256" s="15"/>
      <c r="E256" s="15"/>
      <c r="F256" s="29"/>
      <c r="G256" s="15"/>
      <c r="H256" s="29"/>
      <c r="I256" s="29"/>
      <c r="J256" s="29"/>
      <c r="K256" s="29"/>
      <c r="L256" s="29"/>
      <c r="M256" s="15"/>
      <c r="N256" s="29"/>
      <c r="O256" s="29"/>
      <c r="P256" s="29"/>
      <c r="Q256" s="29"/>
      <c r="R256" s="29"/>
      <c r="S256" s="29"/>
      <c r="T256" s="15"/>
      <c r="U256" s="29"/>
      <c r="V256" s="29"/>
      <c r="W256" s="29"/>
      <c r="X256" s="15"/>
      <c r="Y256" s="29"/>
      <c r="Z256" s="29"/>
      <c r="AA256" s="29"/>
      <c r="AB256" s="15"/>
      <c r="AC256" s="29"/>
      <c r="AD256" s="15"/>
      <c r="AE256" s="29"/>
      <c r="AF256" s="29"/>
      <c r="AG256" s="29"/>
    </row>
    <row r="257" spans="1:33" ht="12.75" customHeight="1" x14ac:dyDescent="0.2">
      <c r="A257" s="36"/>
      <c r="B257" s="15"/>
      <c r="C257" s="29"/>
      <c r="D257" s="15"/>
      <c r="E257" s="15"/>
      <c r="F257" s="29"/>
      <c r="G257" s="15"/>
      <c r="H257" s="29"/>
      <c r="I257" s="29"/>
      <c r="J257" s="29"/>
      <c r="K257" s="29"/>
      <c r="L257" s="29"/>
      <c r="M257" s="15"/>
      <c r="N257" s="29"/>
      <c r="O257" s="29"/>
      <c r="P257" s="29"/>
      <c r="Q257" s="29"/>
      <c r="R257" s="29"/>
      <c r="S257" s="29"/>
      <c r="T257" s="15"/>
      <c r="U257" s="29"/>
      <c r="V257" s="29"/>
      <c r="W257" s="29"/>
      <c r="X257" s="15"/>
      <c r="Y257" s="29"/>
      <c r="Z257" s="29"/>
      <c r="AA257" s="29"/>
      <c r="AB257" s="15"/>
      <c r="AC257" s="29"/>
      <c r="AD257" s="15"/>
      <c r="AE257" s="29"/>
      <c r="AF257" s="29"/>
      <c r="AG257" s="29"/>
    </row>
    <row r="258" spans="1:33" ht="12.75" customHeight="1" x14ac:dyDescent="0.2">
      <c r="A258" s="36"/>
      <c r="B258" s="15"/>
      <c r="C258" s="29"/>
      <c r="D258" s="15"/>
      <c r="E258" s="15"/>
      <c r="F258" s="29"/>
      <c r="G258" s="15"/>
      <c r="H258" s="29"/>
      <c r="I258" s="29"/>
      <c r="J258" s="29"/>
      <c r="K258" s="29"/>
      <c r="L258" s="29"/>
      <c r="M258" s="15"/>
      <c r="N258" s="29"/>
      <c r="O258" s="29"/>
      <c r="P258" s="29"/>
      <c r="Q258" s="29"/>
      <c r="R258" s="29"/>
      <c r="S258" s="29"/>
      <c r="T258" s="15"/>
      <c r="U258" s="29"/>
      <c r="V258" s="29"/>
      <c r="W258" s="29"/>
      <c r="X258" s="15"/>
      <c r="Y258" s="29"/>
      <c r="Z258" s="29"/>
      <c r="AA258" s="29"/>
      <c r="AB258" s="15"/>
      <c r="AC258" s="29"/>
      <c r="AD258" s="15"/>
      <c r="AE258" s="29"/>
      <c r="AF258" s="29"/>
      <c r="AG258" s="29"/>
    </row>
    <row r="259" spans="1:33" ht="12.75" customHeight="1" x14ac:dyDescent="0.2">
      <c r="A259" s="36"/>
      <c r="B259" s="15"/>
      <c r="C259" s="29"/>
      <c r="D259" s="15"/>
      <c r="E259" s="15"/>
      <c r="F259" s="29"/>
      <c r="G259" s="15"/>
      <c r="H259" s="29"/>
      <c r="I259" s="29"/>
      <c r="J259" s="29"/>
      <c r="K259" s="29"/>
      <c r="L259" s="29"/>
      <c r="M259" s="15"/>
      <c r="N259" s="29"/>
      <c r="O259" s="29"/>
      <c r="P259" s="29"/>
      <c r="Q259" s="29"/>
      <c r="R259" s="29"/>
      <c r="S259" s="29"/>
      <c r="T259" s="15"/>
      <c r="U259" s="29"/>
      <c r="V259" s="29"/>
      <c r="W259" s="29"/>
      <c r="X259" s="15"/>
      <c r="Y259" s="29"/>
      <c r="Z259" s="29"/>
      <c r="AA259" s="29"/>
      <c r="AB259" s="15"/>
      <c r="AC259" s="29"/>
      <c r="AD259" s="15"/>
      <c r="AE259" s="29"/>
      <c r="AF259" s="29"/>
      <c r="AG259" s="29"/>
    </row>
    <row r="260" spans="1:33" ht="12.75" customHeight="1" x14ac:dyDescent="0.2">
      <c r="A260" s="36"/>
      <c r="B260" s="15"/>
      <c r="C260" s="29"/>
      <c r="D260" s="15"/>
      <c r="E260" s="15"/>
      <c r="F260" s="29"/>
      <c r="G260" s="15"/>
      <c r="H260" s="29"/>
      <c r="I260" s="29"/>
      <c r="J260" s="29"/>
      <c r="K260" s="29"/>
      <c r="L260" s="29"/>
      <c r="M260" s="15"/>
      <c r="N260" s="29"/>
      <c r="O260" s="29"/>
      <c r="P260" s="29"/>
      <c r="Q260" s="29"/>
      <c r="R260" s="29"/>
      <c r="S260" s="29"/>
      <c r="T260" s="15"/>
      <c r="U260" s="29"/>
      <c r="V260" s="29"/>
      <c r="W260" s="29"/>
      <c r="X260" s="15"/>
      <c r="Y260" s="29"/>
      <c r="Z260" s="29"/>
      <c r="AA260" s="29"/>
      <c r="AB260" s="15"/>
      <c r="AC260" s="29"/>
      <c r="AD260" s="15"/>
      <c r="AE260" s="29"/>
      <c r="AF260" s="29"/>
      <c r="AG260" s="29"/>
    </row>
    <row r="261" spans="1:33" ht="12.75" customHeight="1" x14ac:dyDescent="0.2">
      <c r="A261" s="36"/>
      <c r="B261" s="15"/>
      <c r="C261" s="29"/>
      <c r="D261" s="15"/>
      <c r="E261" s="15"/>
      <c r="F261" s="29"/>
      <c r="G261" s="15"/>
      <c r="H261" s="29"/>
      <c r="I261" s="29"/>
      <c r="J261" s="29"/>
      <c r="K261" s="29"/>
      <c r="L261" s="29"/>
      <c r="M261" s="15"/>
      <c r="N261" s="29"/>
      <c r="O261" s="29"/>
      <c r="P261" s="29"/>
      <c r="Q261" s="29"/>
      <c r="R261" s="29"/>
      <c r="S261" s="29"/>
      <c r="T261" s="15"/>
      <c r="U261" s="29"/>
      <c r="V261" s="29"/>
      <c r="W261" s="29"/>
      <c r="X261" s="15"/>
      <c r="Y261" s="29"/>
      <c r="Z261" s="29"/>
      <c r="AA261" s="29"/>
      <c r="AB261" s="15"/>
      <c r="AC261" s="29"/>
      <c r="AD261" s="15"/>
      <c r="AE261" s="29"/>
      <c r="AF261" s="29"/>
      <c r="AG261" s="29"/>
    </row>
    <row r="262" spans="1:33" ht="12.75" customHeight="1" x14ac:dyDescent="0.2">
      <c r="A262" s="36"/>
      <c r="B262" s="15"/>
      <c r="C262" s="29"/>
      <c r="D262" s="15"/>
      <c r="E262" s="15"/>
      <c r="F262" s="29"/>
      <c r="G262" s="15"/>
      <c r="H262" s="29"/>
      <c r="I262" s="29"/>
      <c r="J262" s="29"/>
      <c r="K262" s="29"/>
      <c r="L262" s="29"/>
      <c r="M262" s="15"/>
      <c r="N262" s="29"/>
      <c r="O262" s="29"/>
      <c r="P262" s="29"/>
      <c r="Q262" s="29"/>
      <c r="R262" s="29"/>
      <c r="S262" s="29"/>
      <c r="T262" s="15"/>
      <c r="U262" s="29"/>
      <c r="V262" s="29"/>
      <c r="W262" s="29"/>
      <c r="X262" s="15"/>
      <c r="Y262" s="29"/>
      <c r="Z262" s="29"/>
      <c r="AA262" s="29"/>
      <c r="AB262" s="15"/>
      <c r="AC262" s="29"/>
      <c r="AD262" s="15"/>
      <c r="AE262" s="29"/>
      <c r="AF262" s="29"/>
      <c r="AG262" s="29"/>
    </row>
    <row r="263" spans="1:33" ht="12.75" customHeight="1" x14ac:dyDescent="0.2">
      <c r="A263" s="36"/>
      <c r="B263" s="15"/>
      <c r="C263" s="29"/>
      <c r="D263" s="15"/>
      <c r="E263" s="15"/>
      <c r="F263" s="29"/>
      <c r="G263" s="15"/>
      <c r="H263" s="29"/>
      <c r="I263" s="29"/>
      <c r="J263" s="29"/>
      <c r="K263" s="29"/>
      <c r="L263" s="29"/>
      <c r="M263" s="15"/>
      <c r="N263" s="29"/>
      <c r="O263" s="29"/>
      <c r="P263" s="29"/>
      <c r="Q263" s="29"/>
      <c r="R263" s="29"/>
      <c r="S263" s="29"/>
      <c r="T263" s="15"/>
      <c r="U263" s="29"/>
      <c r="V263" s="29"/>
      <c r="W263" s="29"/>
      <c r="X263" s="15"/>
      <c r="Y263" s="29"/>
      <c r="Z263" s="29"/>
      <c r="AA263" s="29"/>
      <c r="AB263" s="15"/>
      <c r="AC263" s="29"/>
      <c r="AD263" s="15"/>
      <c r="AE263" s="29"/>
      <c r="AF263" s="29"/>
      <c r="AG263" s="29"/>
    </row>
    <row r="264" spans="1:33" ht="12.75" customHeight="1" x14ac:dyDescent="0.2">
      <c r="A264" s="36"/>
      <c r="B264" s="15"/>
      <c r="C264" s="29"/>
      <c r="D264" s="15"/>
      <c r="E264" s="15"/>
      <c r="F264" s="29"/>
      <c r="G264" s="15"/>
      <c r="H264" s="29"/>
      <c r="I264" s="29"/>
      <c r="J264" s="29"/>
      <c r="K264" s="29"/>
      <c r="L264" s="29"/>
      <c r="M264" s="15"/>
      <c r="N264" s="29"/>
      <c r="O264" s="29"/>
      <c r="P264" s="29"/>
      <c r="Q264" s="29"/>
      <c r="R264" s="29"/>
      <c r="S264" s="29"/>
      <c r="T264" s="15"/>
      <c r="U264" s="29"/>
      <c r="V264" s="29"/>
      <c r="W264" s="29"/>
      <c r="X264" s="15"/>
      <c r="Y264" s="29"/>
      <c r="Z264" s="29"/>
      <c r="AA264" s="29"/>
      <c r="AB264" s="15"/>
      <c r="AC264" s="29"/>
      <c r="AD264" s="15"/>
      <c r="AE264" s="29"/>
      <c r="AF264" s="29"/>
      <c r="AG264" s="29"/>
    </row>
    <row r="265" spans="1:33" ht="12.75" customHeight="1" x14ac:dyDescent="0.2">
      <c r="A265" s="36"/>
      <c r="B265" s="15"/>
      <c r="C265" s="29"/>
      <c r="D265" s="15"/>
      <c r="E265" s="15"/>
      <c r="F265" s="29"/>
      <c r="G265" s="15"/>
      <c r="H265" s="29"/>
      <c r="I265" s="29"/>
      <c r="J265" s="29"/>
      <c r="K265" s="29"/>
      <c r="L265" s="29"/>
      <c r="M265" s="15"/>
      <c r="N265" s="29"/>
      <c r="O265" s="29"/>
      <c r="P265" s="29"/>
      <c r="Q265" s="29"/>
      <c r="R265" s="29"/>
      <c r="S265" s="29"/>
      <c r="T265" s="15"/>
      <c r="U265" s="29"/>
      <c r="V265" s="29"/>
      <c r="W265" s="29"/>
      <c r="X265" s="15"/>
      <c r="Y265" s="29"/>
      <c r="Z265" s="29"/>
      <c r="AA265" s="29"/>
      <c r="AB265" s="15"/>
      <c r="AC265" s="29"/>
      <c r="AD265" s="15"/>
      <c r="AE265" s="29"/>
      <c r="AF265" s="29"/>
      <c r="AG265" s="29"/>
    </row>
    <row r="266" spans="1:33" ht="12.75" customHeight="1" x14ac:dyDescent="0.2">
      <c r="A266" s="36"/>
      <c r="B266" s="15"/>
      <c r="C266" s="29"/>
      <c r="D266" s="15"/>
      <c r="E266" s="15"/>
      <c r="F266" s="29"/>
      <c r="G266" s="15"/>
      <c r="H266" s="29"/>
      <c r="I266" s="29"/>
      <c r="J266" s="29"/>
      <c r="K266" s="29"/>
      <c r="L266" s="29"/>
      <c r="M266" s="15"/>
      <c r="N266" s="29"/>
      <c r="O266" s="29"/>
      <c r="P266" s="29"/>
      <c r="Q266" s="29"/>
      <c r="R266" s="29"/>
      <c r="S266" s="29"/>
      <c r="T266" s="15"/>
      <c r="U266" s="29"/>
      <c r="V266" s="29"/>
      <c r="W266" s="29"/>
      <c r="X266" s="15"/>
      <c r="Y266" s="29"/>
      <c r="Z266" s="29"/>
      <c r="AA266" s="29"/>
      <c r="AB266" s="15"/>
      <c r="AC266" s="29"/>
      <c r="AD266" s="15"/>
      <c r="AE266" s="29"/>
      <c r="AF266" s="29"/>
      <c r="AG266" s="29"/>
    </row>
    <row r="267" spans="1:33" ht="12.75" customHeight="1" x14ac:dyDescent="0.2">
      <c r="A267" s="36"/>
      <c r="B267" s="15"/>
      <c r="C267" s="29"/>
      <c r="D267" s="15"/>
      <c r="E267" s="15"/>
      <c r="F267" s="29"/>
      <c r="G267" s="15"/>
      <c r="H267" s="29"/>
      <c r="I267" s="29"/>
      <c r="J267" s="29"/>
      <c r="K267" s="29"/>
      <c r="L267" s="29"/>
      <c r="M267" s="15"/>
      <c r="N267" s="29"/>
      <c r="O267" s="29"/>
      <c r="P267" s="29"/>
      <c r="Q267" s="29"/>
      <c r="R267" s="29"/>
      <c r="S267" s="29"/>
      <c r="T267" s="15"/>
      <c r="U267" s="29"/>
      <c r="V267" s="29"/>
      <c r="W267" s="29"/>
      <c r="X267" s="15"/>
      <c r="Y267" s="29"/>
      <c r="Z267" s="29"/>
      <c r="AA267" s="29"/>
      <c r="AB267" s="15"/>
      <c r="AC267" s="29"/>
      <c r="AD267" s="15"/>
      <c r="AE267" s="29"/>
      <c r="AF267" s="29"/>
      <c r="AG267" s="29"/>
    </row>
    <row r="268" spans="1:33" ht="12.75" customHeight="1" x14ac:dyDescent="0.2">
      <c r="A268" s="36"/>
      <c r="B268" s="15"/>
      <c r="C268" s="29"/>
      <c r="D268" s="15"/>
      <c r="E268" s="15"/>
      <c r="F268" s="29"/>
      <c r="G268" s="15"/>
      <c r="H268" s="29"/>
      <c r="I268" s="29"/>
      <c r="J268" s="29"/>
      <c r="K268" s="29"/>
      <c r="L268" s="29"/>
      <c r="M268" s="15"/>
      <c r="N268" s="29"/>
      <c r="O268" s="29"/>
      <c r="P268" s="29"/>
      <c r="Q268" s="29"/>
      <c r="R268" s="29"/>
      <c r="S268" s="29"/>
      <c r="T268" s="15"/>
      <c r="U268" s="29"/>
      <c r="V268" s="29"/>
      <c r="W268" s="29"/>
      <c r="X268" s="15"/>
      <c r="Y268" s="29"/>
      <c r="Z268" s="29"/>
      <c r="AA268" s="29"/>
      <c r="AB268" s="15"/>
      <c r="AC268" s="29"/>
      <c r="AD268" s="15"/>
      <c r="AE268" s="29"/>
      <c r="AF268" s="29"/>
      <c r="AG268" s="29"/>
    </row>
    <row r="269" spans="1:33" ht="12.75" customHeight="1" x14ac:dyDescent="0.2">
      <c r="A269" s="36"/>
      <c r="B269" s="15"/>
      <c r="C269" s="29"/>
      <c r="D269" s="15"/>
      <c r="E269" s="15"/>
      <c r="F269" s="29"/>
      <c r="G269" s="15"/>
      <c r="H269" s="29"/>
      <c r="I269" s="29"/>
      <c r="J269" s="29"/>
      <c r="K269" s="29"/>
      <c r="L269" s="29"/>
      <c r="M269" s="15"/>
      <c r="N269" s="29"/>
      <c r="O269" s="29"/>
      <c r="P269" s="29"/>
      <c r="Q269" s="29"/>
      <c r="R269" s="29"/>
      <c r="S269" s="29"/>
      <c r="T269" s="15"/>
      <c r="U269" s="29"/>
      <c r="V269" s="29"/>
      <c r="W269" s="29"/>
      <c r="X269" s="15"/>
      <c r="Y269" s="29"/>
      <c r="Z269" s="29"/>
      <c r="AA269" s="29"/>
      <c r="AB269" s="15"/>
      <c r="AC269" s="29"/>
      <c r="AD269" s="15"/>
      <c r="AE269" s="29"/>
      <c r="AF269" s="29"/>
      <c r="AG269" s="29"/>
    </row>
    <row r="270" spans="1:33" ht="12.75" customHeight="1" x14ac:dyDescent="0.2">
      <c r="A270" s="36"/>
      <c r="B270" s="15"/>
      <c r="C270" s="29"/>
      <c r="D270" s="15"/>
      <c r="E270" s="15"/>
      <c r="F270" s="29"/>
      <c r="G270" s="15"/>
      <c r="H270" s="29"/>
      <c r="I270" s="29"/>
      <c r="J270" s="29"/>
      <c r="K270" s="29"/>
      <c r="L270" s="29"/>
      <c r="M270" s="15"/>
      <c r="N270" s="29"/>
      <c r="O270" s="29"/>
      <c r="P270" s="29"/>
      <c r="Q270" s="29"/>
      <c r="R270" s="29"/>
      <c r="S270" s="29"/>
      <c r="T270" s="15"/>
      <c r="U270" s="29"/>
      <c r="V270" s="29"/>
      <c r="W270" s="29"/>
      <c r="X270" s="15"/>
      <c r="Y270" s="29"/>
      <c r="Z270" s="29"/>
      <c r="AA270" s="29"/>
      <c r="AB270" s="15"/>
      <c r="AC270" s="29"/>
      <c r="AD270" s="15"/>
      <c r="AE270" s="29"/>
      <c r="AF270" s="29"/>
      <c r="AG270" s="29"/>
    </row>
    <row r="271" spans="1:33" ht="12.75" customHeight="1" x14ac:dyDescent="0.2">
      <c r="A271" s="36"/>
      <c r="B271" s="15"/>
      <c r="C271" s="29"/>
      <c r="D271" s="15"/>
      <c r="E271" s="15"/>
      <c r="F271" s="29"/>
      <c r="G271" s="15"/>
      <c r="H271" s="29"/>
      <c r="I271" s="29"/>
      <c r="J271" s="29"/>
      <c r="K271" s="29"/>
      <c r="L271" s="29"/>
      <c r="M271" s="15"/>
      <c r="N271" s="29"/>
      <c r="O271" s="29"/>
      <c r="P271" s="29"/>
      <c r="Q271" s="29"/>
      <c r="R271" s="29"/>
      <c r="S271" s="29"/>
      <c r="T271" s="15"/>
      <c r="U271" s="29"/>
      <c r="V271" s="29"/>
      <c r="W271" s="29"/>
      <c r="X271" s="15"/>
      <c r="Y271" s="29"/>
      <c r="Z271" s="29"/>
      <c r="AA271" s="29"/>
      <c r="AB271" s="15"/>
      <c r="AC271" s="29"/>
      <c r="AD271" s="15"/>
      <c r="AE271" s="29"/>
      <c r="AF271" s="29"/>
      <c r="AG271" s="29"/>
    </row>
    <row r="272" spans="1:33" ht="12.75" customHeight="1" x14ac:dyDescent="0.2">
      <c r="A272" s="36"/>
      <c r="B272" s="15"/>
      <c r="C272" s="29"/>
      <c r="D272" s="15"/>
      <c r="E272" s="15"/>
      <c r="F272" s="29"/>
      <c r="G272" s="15"/>
      <c r="H272" s="29"/>
      <c r="I272" s="29"/>
      <c r="J272" s="29"/>
      <c r="K272" s="29"/>
      <c r="L272" s="29"/>
      <c r="M272" s="15"/>
      <c r="N272" s="29"/>
      <c r="O272" s="29"/>
      <c r="P272" s="29"/>
      <c r="Q272" s="29"/>
      <c r="R272" s="29"/>
      <c r="S272" s="29"/>
      <c r="T272" s="15"/>
      <c r="U272" s="29"/>
      <c r="V272" s="29"/>
      <c r="W272" s="29"/>
      <c r="X272" s="15"/>
      <c r="Y272" s="29"/>
      <c r="Z272" s="29"/>
      <c r="AA272" s="29"/>
      <c r="AB272" s="15"/>
      <c r="AC272" s="29"/>
      <c r="AD272" s="15"/>
      <c r="AE272" s="29"/>
      <c r="AF272" s="29"/>
      <c r="AG272" s="29"/>
    </row>
    <row r="273" spans="1:33" ht="12.75" customHeight="1" x14ac:dyDescent="0.2">
      <c r="A273" s="36"/>
      <c r="B273" s="15"/>
      <c r="C273" s="29"/>
      <c r="D273" s="15"/>
      <c r="E273" s="15"/>
      <c r="F273" s="29"/>
      <c r="G273" s="15"/>
      <c r="H273" s="29"/>
      <c r="I273" s="29"/>
      <c r="J273" s="29"/>
      <c r="K273" s="29"/>
      <c r="L273" s="29"/>
      <c r="M273" s="15"/>
      <c r="N273" s="29"/>
      <c r="O273" s="29"/>
      <c r="P273" s="29"/>
      <c r="Q273" s="29"/>
      <c r="R273" s="29"/>
      <c r="S273" s="29"/>
      <c r="T273" s="15"/>
      <c r="U273" s="29"/>
      <c r="V273" s="29"/>
      <c r="W273" s="29"/>
      <c r="X273" s="15"/>
      <c r="Y273" s="29"/>
      <c r="Z273" s="29"/>
      <c r="AA273" s="29"/>
      <c r="AB273" s="15"/>
      <c r="AC273" s="29"/>
      <c r="AD273" s="15"/>
      <c r="AE273" s="29"/>
      <c r="AF273" s="29"/>
      <c r="AG273" s="29"/>
    </row>
    <row r="274" spans="1:33" ht="12.75" customHeight="1" x14ac:dyDescent="0.2">
      <c r="A274" s="36"/>
      <c r="B274" s="15"/>
      <c r="C274" s="29"/>
      <c r="D274" s="15"/>
      <c r="E274" s="15"/>
      <c r="F274" s="29"/>
      <c r="G274" s="15"/>
      <c r="H274" s="29"/>
      <c r="I274" s="29"/>
      <c r="J274" s="29"/>
      <c r="K274" s="29"/>
      <c r="L274" s="29"/>
      <c r="M274" s="15"/>
      <c r="N274" s="29"/>
      <c r="O274" s="29"/>
      <c r="P274" s="29"/>
      <c r="Q274" s="29"/>
      <c r="R274" s="29"/>
      <c r="S274" s="29"/>
      <c r="T274" s="15"/>
      <c r="U274" s="29"/>
      <c r="V274" s="29"/>
      <c r="W274" s="29"/>
      <c r="X274" s="15"/>
      <c r="Y274" s="29"/>
      <c r="Z274" s="29"/>
      <c r="AA274" s="29"/>
      <c r="AB274" s="15"/>
      <c r="AC274" s="29"/>
      <c r="AD274" s="15"/>
      <c r="AE274" s="29"/>
      <c r="AF274" s="29"/>
      <c r="AG274" s="29"/>
    </row>
    <row r="275" spans="1:33" ht="12.75" customHeight="1" x14ac:dyDescent="0.2">
      <c r="A275" s="36"/>
      <c r="B275" s="15"/>
      <c r="C275" s="29"/>
      <c r="D275" s="15"/>
      <c r="E275" s="15"/>
      <c r="F275" s="29"/>
      <c r="G275" s="15"/>
      <c r="H275" s="29"/>
      <c r="I275" s="29"/>
      <c r="J275" s="29"/>
      <c r="K275" s="29"/>
      <c r="L275" s="29"/>
      <c r="M275" s="15"/>
      <c r="N275" s="29"/>
      <c r="O275" s="29"/>
      <c r="P275" s="29"/>
      <c r="Q275" s="29"/>
      <c r="R275" s="29"/>
      <c r="S275" s="29"/>
      <c r="T275" s="15"/>
      <c r="U275" s="29"/>
      <c r="V275" s="29"/>
      <c r="W275" s="29"/>
      <c r="X275" s="15"/>
      <c r="Y275" s="29"/>
      <c r="Z275" s="29"/>
      <c r="AA275" s="29"/>
      <c r="AB275" s="15"/>
      <c r="AC275" s="29"/>
      <c r="AD275" s="15"/>
      <c r="AE275" s="29"/>
      <c r="AF275" s="29"/>
      <c r="AG275" s="29"/>
    </row>
    <row r="276" spans="1:33" ht="12.75" customHeight="1" x14ac:dyDescent="0.2">
      <c r="A276" s="36"/>
      <c r="B276" s="15"/>
      <c r="C276" s="29"/>
      <c r="D276" s="15"/>
      <c r="E276" s="15"/>
      <c r="F276" s="29"/>
      <c r="G276" s="15"/>
      <c r="H276" s="29"/>
      <c r="I276" s="29"/>
      <c r="J276" s="29"/>
      <c r="K276" s="29"/>
      <c r="L276" s="29"/>
      <c r="M276" s="15"/>
      <c r="N276" s="29"/>
      <c r="O276" s="29"/>
      <c r="P276" s="29"/>
      <c r="Q276" s="29"/>
      <c r="R276" s="29"/>
      <c r="S276" s="29"/>
      <c r="T276" s="15"/>
      <c r="U276" s="29"/>
      <c r="V276" s="29"/>
      <c r="W276" s="29"/>
      <c r="X276" s="15"/>
      <c r="Y276" s="29"/>
      <c r="Z276" s="29"/>
      <c r="AA276" s="29"/>
      <c r="AB276" s="15"/>
      <c r="AC276" s="29"/>
      <c r="AD276" s="15"/>
      <c r="AE276" s="29"/>
      <c r="AF276" s="29"/>
      <c r="AG276" s="29"/>
    </row>
    <row r="277" spans="1:33" ht="12.75" customHeight="1" x14ac:dyDescent="0.2">
      <c r="A277" s="36"/>
      <c r="B277" s="15"/>
      <c r="C277" s="29"/>
      <c r="D277" s="15"/>
      <c r="E277" s="15"/>
      <c r="F277" s="29"/>
      <c r="G277" s="15"/>
      <c r="H277" s="29"/>
      <c r="I277" s="29"/>
      <c r="J277" s="29"/>
      <c r="K277" s="29"/>
      <c r="L277" s="29"/>
      <c r="M277" s="15"/>
      <c r="N277" s="29"/>
      <c r="O277" s="29"/>
      <c r="P277" s="29"/>
      <c r="Q277" s="29"/>
      <c r="R277" s="29"/>
      <c r="S277" s="29"/>
      <c r="T277" s="15"/>
      <c r="U277" s="29"/>
      <c r="V277" s="29"/>
      <c r="W277" s="29"/>
      <c r="X277" s="15"/>
      <c r="Y277" s="29"/>
      <c r="Z277" s="29"/>
      <c r="AA277" s="29"/>
      <c r="AB277" s="15"/>
      <c r="AC277" s="29"/>
      <c r="AD277" s="15"/>
      <c r="AE277" s="29"/>
      <c r="AF277" s="29"/>
      <c r="AG277" s="29"/>
    </row>
    <row r="278" spans="1:33" ht="12.75" customHeight="1" x14ac:dyDescent="0.2">
      <c r="A278" s="36"/>
      <c r="B278" s="15"/>
      <c r="C278" s="29"/>
      <c r="D278" s="15"/>
      <c r="E278" s="15"/>
      <c r="F278" s="29"/>
      <c r="G278" s="15"/>
      <c r="H278" s="29"/>
      <c r="I278" s="29"/>
      <c r="J278" s="29"/>
      <c r="K278" s="29"/>
      <c r="L278" s="29"/>
      <c r="M278" s="15"/>
      <c r="N278" s="29"/>
      <c r="O278" s="29"/>
      <c r="P278" s="29"/>
      <c r="Q278" s="29"/>
      <c r="R278" s="29"/>
      <c r="S278" s="29"/>
      <c r="T278" s="15"/>
      <c r="U278" s="29"/>
      <c r="V278" s="29"/>
      <c r="W278" s="29"/>
      <c r="X278" s="15"/>
      <c r="Y278" s="29"/>
      <c r="Z278" s="29"/>
      <c r="AA278" s="29"/>
      <c r="AB278" s="15"/>
      <c r="AC278" s="29"/>
      <c r="AD278" s="15"/>
      <c r="AE278" s="29"/>
      <c r="AF278" s="29"/>
      <c r="AG278" s="29"/>
    </row>
    <row r="279" spans="1:33" ht="12.75" customHeight="1" x14ac:dyDescent="0.2">
      <c r="A279" s="36"/>
      <c r="B279" s="15"/>
      <c r="C279" s="29"/>
      <c r="D279" s="15"/>
      <c r="E279" s="15"/>
      <c r="F279" s="29"/>
      <c r="G279" s="15"/>
      <c r="H279" s="29"/>
      <c r="I279" s="29"/>
      <c r="J279" s="29"/>
      <c r="K279" s="29"/>
      <c r="L279" s="29"/>
      <c r="M279" s="15"/>
      <c r="N279" s="29"/>
      <c r="O279" s="29"/>
      <c r="P279" s="29"/>
      <c r="Q279" s="29"/>
      <c r="R279" s="29"/>
      <c r="S279" s="29"/>
      <c r="T279" s="15"/>
      <c r="U279" s="29"/>
      <c r="V279" s="29"/>
      <c r="W279" s="29"/>
      <c r="X279" s="15"/>
      <c r="Y279" s="29"/>
      <c r="Z279" s="29"/>
      <c r="AA279" s="29"/>
      <c r="AB279" s="15"/>
      <c r="AC279" s="29"/>
      <c r="AD279" s="15"/>
      <c r="AE279" s="29"/>
      <c r="AF279" s="29"/>
      <c r="AG279" s="29"/>
    </row>
    <row r="280" spans="1:33" ht="12.75" customHeight="1" x14ac:dyDescent="0.2">
      <c r="A280" s="36"/>
      <c r="B280" s="15"/>
      <c r="C280" s="29"/>
      <c r="D280" s="15"/>
      <c r="E280" s="15"/>
      <c r="F280" s="29"/>
      <c r="G280" s="15"/>
      <c r="H280" s="29"/>
      <c r="I280" s="29"/>
      <c r="J280" s="29"/>
      <c r="K280" s="29"/>
      <c r="L280" s="29"/>
      <c r="M280" s="15"/>
      <c r="N280" s="29"/>
      <c r="O280" s="29"/>
      <c r="P280" s="29"/>
      <c r="Q280" s="29"/>
      <c r="R280" s="29"/>
      <c r="S280" s="29"/>
      <c r="T280" s="15"/>
      <c r="U280" s="29"/>
      <c r="V280" s="29"/>
      <c r="W280" s="29"/>
      <c r="X280" s="15"/>
      <c r="Y280" s="29"/>
      <c r="Z280" s="29"/>
      <c r="AA280" s="29"/>
      <c r="AB280" s="15"/>
      <c r="AC280" s="29"/>
      <c r="AD280" s="15"/>
      <c r="AE280" s="29"/>
      <c r="AF280" s="29"/>
      <c r="AG280" s="29"/>
    </row>
    <row r="281" spans="1:33" ht="12.75" customHeight="1" x14ac:dyDescent="0.2">
      <c r="A281" s="36"/>
      <c r="B281" s="15"/>
      <c r="C281" s="29"/>
      <c r="D281" s="15"/>
      <c r="E281" s="15"/>
      <c r="F281" s="29"/>
      <c r="G281" s="15"/>
      <c r="H281" s="29"/>
      <c r="I281" s="29"/>
      <c r="J281" s="29"/>
      <c r="K281" s="29"/>
      <c r="L281" s="29"/>
      <c r="M281" s="15"/>
      <c r="N281" s="29"/>
      <c r="O281" s="29"/>
      <c r="P281" s="29"/>
      <c r="Q281" s="29"/>
      <c r="R281" s="29"/>
      <c r="S281" s="29"/>
      <c r="T281" s="15"/>
      <c r="U281" s="29"/>
      <c r="V281" s="29"/>
      <c r="W281" s="29"/>
      <c r="X281" s="15"/>
      <c r="Y281" s="29"/>
      <c r="Z281" s="29"/>
      <c r="AA281" s="29"/>
      <c r="AB281" s="15"/>
      <c r="AC281" s="29"/>
      <c r="AD281" s="15"/>
      <c r="AE281" s="29"/>
      <c r="AF281" s="29"/>
      <c r="AG281" s="29"/>
    </row>
    <row r="282" spans="1:33" ht="12.75" customHeight="1" x14ac:dyDescent="0.2">
      <c r="A282" s="36"/>
      <c r="B282" s="15"/>
      <c r="C282" s="29"/>
      <c r="D282" s="15"/>
      <c r="E282" s="15"/>
      <c r="F282" s="29"/>
      <c r="G282" s="15"/>
      <c r="H282" s="29"/>
      <c r="I282" s="29"/>
      <c r="J282" s="29"/>
      <c r="K282" s="29"/>
      <c r="L282" s="29"/>
      <c r="M282" s="15"/>
      <c r="N282" s="29"/>
      <c r="O282" s="29"/>
      <c r="P282" s="29"/>
      <c r="Q282" s="29"/>
      <c r="R282" s="29"/>
      <c r="S282" s="29"/>
      <c r="T282" s="15"/>
      <c r="U282" s="29"/>
      <c r="V282" s="29"/>
      <c r="W282" s="29"/>
      <c r="X282" s="15"/>
      <c r="Y282" s="29"/>
      <c r="Z282" s="29"/>
      <c r="AA282" s="29"/>
      <c r="AB282" s="15"/>
      <c r="AC282" s="29"/>
      <c r="AD282" s="15"/>
      <c r="AE282" s="29"/>
      <c r="AF282" s="29"/>
      <c r="AG282" s="29"/>
    </row>
    <row r="283" spans="1:33" ht="12.75" customHeight="1" x14ac:dyDescent="0.2">
      <c r="A283" s="36"/>
      <c r="B283" s="15"/>
      <c r="C283" s="29"/>
      <c r="D283" s="15"/>
      <c r="E283" s="15"/>
      <c r="F283" s="29"/>
      <c r="G283" s="15"/>
      <c r="H283" s="29"/>
      <c r="I283" s="29"/>
      <c r="J283" s="29"/>
      <c r="K283" s="29"/>
      <c r="L283" s="29"/>
      <c r="M283" s="15"/>
      <c r="N283" s="29"/>
      <c r="O283" s="29"/>
      <c r="P283" s="29"/>
      <c r="Q283" s="29"/>
      <c r="R283" s="29"/>
      <c r="S283" s="29"/>
      <c r="T283" s="15"/>
      <c r="U283" s="29"/>
      <c r="V283" s="29"/>
      <c r="W283" s="29"/>
      <c r="X283" s="15"/>
      <c r="Y283" s="29"/>
      <c r="Z283" s="29"/>
      <c r="AA283" s="29"/>
      <c r="AB283" s="15"/>
      <c r="AC283" s="29"/>
      <c r="AD283" s="15"/>
      <c r="AE283" s="29"/>
      <c r="AF283" s="29"/>
      <c r="AG283" s="29"/>
    </row>
    <row r="284" spans="1:33" ht="12.75" customHeight="1" x14ac:dyDescent="0.2">
      <c r="A284" s="36"/>
      <c r="B284" s="15"/>
      <c r="C284" s="29"/>
      <c r="D284" s="15"/>
      <c r="E284" s="15"/>
      <c r="F284" s="29"/>
      <c r="G284" s="15"/>
      <c r="H284" s="29"/>
      <c r="I284" s="29"/>
      <c r="J284" s="29"/>
      <c r="K284" s="29"/>
      <c r="L284" s="29"/>
      <c r="M284" s="15"/>
      <c r="N284" s="29"/>
      <c r="O284" s="29"/>
      <c r="P284" s="29"/>
      <c r="Q284" s="29"/>
      <c r="R284" s="29"/>
      <c r="S284" s="29"/>
      <c r="T284" s="15"/>
      <c r="U284" s="29"/>
      <c r="V284" s="29"/>
      <c r="W284" s="29"/>
      <c r="X284" s="15"/>
      <c r="Y284" s="29"/>
      <c r="Z284" s="29"/>
      <c r="AA284" s="29"/>
      <c r="AB284" s="15"/>
      <c r="AC284" s="29"/>
      <c r="AD284" s="15"/>
      <c r="AE284" s="29"/>
      <c r="AF284" s="29"/>
      <c r="AG284" s="29"/>
    </row>
    <row r="285" spans="1:33" ht="12.75" customHeight="1" x14ac:dyDescent="0.2">
      <c r="A285" s="36"/>
      <c r="B285" s="15"/>
      <c r="C285" s="29"/>
      <c r="D285" s="15"/>
      <c r="E285" s="15"/>
      <c r="F285" s="29"/>
      <c r="G285" s="15"/>
      <c r="H285" s="29"/>
      <c r="I285" s="29"/>
      <c r="J285" s="29"/>
      <c r="K285" s="29"/>
      <c r="L285" s="29"/>
      <c r="M285" s="15"/>
      <c r="N285" s="29"/>
      <c r="O285" s="29"/>
      <c r="P285" s="29"/>
      <c r="Q285" s="29"/>
      <c r="R285" s="29"/>
      <c r="S285" s="29"/>
      <c r="T285" s="15"/>
      <c r="U285" s="29"/>
      <c r="V285" s="29"/>
      <c r="W285" s="29"/>
      <c r="X285" s="15"/>
      <c r="Y285" s="29"/>
      <c r="Z285" s="29"/>
      <c r="AA285" s="29"/>
      <c r="AB285" s="15"/>
      <c r="AC285" s="29"/>
      <c r="AD285" s="15"/>
      <c r="AE285" s="29"/>
      <c r="AF285" s="29"/>
      <c r="AG285" s="29"/>
    </row>
    <row r="286" spans="1:33" ht="12.75" customHeight="1" x14ac:dyDescent="0.2">
      <c r="A286" s="36"/>
      <c r="B286" s="15"/>
      <c r="C286" s="29"/>
      <c r="D286" s="15"/>
      <c r="E286" s="15"/>
      <c r="F286" s="29"/>
      <c r="G286" s="15"/>
      <c r="H286" s="29"/>
      <c r="I286" s="29"/>
      <c r="J286" s="29"/>
      <c r="K286" s="29"/>
      <c r="L286" s="29"/>
      <c r="M286" s="15"/>
      <c r="N286" s="29"/>
      <c r="O286" s="29"/>
      <c r="P286" s="29"/>
      <c r="Q286" s="29"/>
      <c r="R286" s="29"/>
      <c r="S286" s="29"/>
      <c r="T286" s="15"/>
      <c r="U286" s="29"/>
      <c r="V286" s="29"/>
      <c r="W286" s="29"/>
      <c r="X286" s="15"/>
      <c r="Y286" s="29"/>
      <c r="Z286" s="29"/>
      <c r="AA286" s="29"/>
      <c r="AB286" s="15"/>
      <c r="AC286" s="29"/>
      <c r="AD286" s="15"/>
      <c r="AE286" s="29"/>
      <c r="AF286" s="29"/>
      <c r="AG286" s="29"/>
    </row>
    <row r="287" spans="1:33" ht="12.75" customHeight="1" x14ac:dyDescent="0.2">
      <c r="A287" s="36"/>
      <c r="B287" s="15"/>
      <c r="C287" s="29"/>
      <c r="D287" s="15"/>
      <c r="E287" s="15"/>
      <c r="F287" s="29"/>
      <c r="G287" s="15"/>
      <c r="H287" s="29"/>
      <c r="I287" s="29"/>
      <c r="J287" s="29"/>
      <c r="K287" s="29"/>
      <c r="L287" s="29"/>
      <c r="M287" s="15"/>
      <c r="N287" s="29"/>
      <c r="O287" s="29"/>
      <c r="P287" s="29"/>
      <c r="Q287" s="29"/>
      <c r="R287" s="29"/>
      <c r="S287" s="29"/>
      <c r="T287" s="15"/>
      <c r="U287" s="29"/>
      <c r="V287" s="29"/>
      <c r="W287" s="29"/>
      <c r="X287" s="15"/>
      <c r="Y287" s="29"/>
      <c r="Z287" s="29"/>
      <c r="AA287" s="29"/>
      <c r="AB287" s="15"/>
      <c r="AC287" s="29"/>
      <c r="AD287" s="15"/>
      <c r="AE287" s="29"/>
      <c r="AF287" s="29"/>
      <c r="AG287" s="29"/>
    </row>
    <row r="288" spans="1:33" ht="12.75" customHeight="1" x14ac:dyDescent="0.2">
      <c r="A288" s="36"/>
      <c r="B288" s="15"/>
      <c r="C288" s="29"/>
      <c r="D288" s="15"/>
      <c r="E288" s="15"/>
      <c r="F288" s="29"/>
      <c r="G288" s="15"/>
      <c r="H288" s="29"/>
      <c r="I288" s="29"/>
      <c r="J288" s="29"/>
      <c r="K288" s="29"/>
      <c r="L288" s="29"/>
      <c r="M288" s="15"/>
      <c r="N288" s="29"/>
      <c r="O288" s="29"/>
      <c r="P288" s="29"/>
      <c r="Q288" s="29"/>
      <c r="R288" s="29"/>
      <c r="S288" s="29"/>
      <c r="T288" s="15"/>
      <c r="U288" s="29"/>
      <c r="V288" s="29"/>
      <c r="W288" s="29"/>
      <c r="X288" s="15"/>
      <c r="Y288" s="29"/>
      <c r="Z288" s="29"/>
      <c r="AA288" s="29"/>
      <c r="AB288" s="15"/>
      <c r="AC288" s="29"/>
      <c r="AD288" s="15"/>
      <c r="AE288" s="29"/>
      <c r="AF288" s="29"/>
      <c r="AG288" s="29"/>
    </row>
    <row r="289" spans="1:33" ht="12.75" customHeight="1" x14ac:dyDescent="0.2">
      <c r="A289" s="36"/>
      <c r="B289" s="15"/>
      <c r="C289" s="29"/>
      <c r="D289" s="15"/>
      <c r="E289" s="15"/>
      <c r="F289" s="29"/>
      <c r="G289" s="15"/>
      <c r="H289" s="29"/>
      <c r="I289" s="29"/>
      <c r="J289" s="29"/>
      <c r="K289" s="29"/>
      <c r="L289" s="29"/>
      <c r="M289" s="15"/>
      <c r="N289" s="29"/>
      <c r="O289" s="29"/>
      <c r="P289" s="29"/>
      <c r="Q289" s="29"/>
      <c r="R289" s="29"/>
      <c r="S289" s="29"/>
      <c r="T289" s="15"/>
      <c r="U289" s="29"/>
      <c r="V289" s="29"/>
      <c r="W289" s="29"/>
      <c r="X289" s="15"/>
      <c r="Y289" s="29"/>
      <c r="Z289" s="29"/>
      <c r="AA289" s="29"/>
      <c r="AB289" s="15"/>
      <c r="AC289" s="29"/>
      <c r="AD289" s="15"/>
      <c r="AE289" s="29"/>
      <c r="AF289" s="29"/>
      <c r="AG289" s="29"/>
    </row>
    <row r="290" spans="1:33" ht="12.75" customHeight="1" x14ac:dyDescent="0.2">
      <c r="A290" s="36"/>
      <c r="B290" s="15"/>
      <c r="C290" s="29"/>
      <c r="D290" s="15"/>
      <c r="E290" s="15"/>
      <c r="F290" s="29"/>
      <c r="G290" s="15"/>
      <c r="H290" s="29"/>
      <c r="I290" s="29"/>
      <c r="J290" s="29"/>
      <c r="K290" s="29"/>
      <c r="L290" s="29"/>
      <c r="M290" s="15"/>
      <c r="N290" s="29"/>
      <c r="O290" s="29"/>
      <c r="P290" s="29"/>
      <c r="Q290" s="29"/>
      <c r="R290" s="29"/>
      <c r="S290" s="29"/>
      <c r="T290" s="15"/>
      <c r="U290" s="29"/>
      <c r="V290" s="29"/>
      <c r="W290" s="29"/>
      <c r="X290" s="15"/>
      <c r="Y290" s="29"/>
      <c r="Z290" s="29"/>
      <c r="AA290" s="29"/>
      <c r="AB290" s="15"/>
      <c r="AC290" s="29"/>
      <c r="AD290" s="15"/>
      <c r="AE290" s="29"/>
      <c r="AF290" s="29"/>
      <c r="AG290" s="29"/>
    </row>
    <row r="291" spans="1:33" ht="12.75" customHeight="1" x14ac:dyDescent="0.2">
      <c r="A291" s="36"/>
      <c r="B291" s="15"/>
      <c r="C291" s="29"/>
      <c r="D291" s="15"/>
      <c r="E291" s="15"/>
      <c r="F291" s="29"/>
      <c r="G291" s="15"/>
      <c r="H291" s="29"/>
      <c r="I291" s="29"/>
      <c r="J291" s="29"/>
      <c r="K291" s="29"/>
      <c r="L291" s="29"/>
      <c r="M291" s="15"/>
      <c r="N291" s="29"/>
      <c r="O291" s="29"/>
      <c r="P291" s="29"/>
      <c r="Q291" s="29"/>
      <c r="R291" s="29"/>
      <c r="S291" s="29"/>
      <c r="T291" s="15"/>
      <c r="U291" s="29"/>
      <c r="V291" s="29"/>
      <c r="W291" s="29"/>
      <c r="X291" s="15"/>
      <c r="Y291" s="29"/>
      <c r="Z291" s="29"/>
      <c r="AA291" s="29"/>
      <c r="AB291" s="15"/>
      <c r="AC291" s="29"/>
      <c r="AD291" s="15"/>
      <c r="AE291" s="29"/>
      <c r="AF291" s="29"/>
      <c r="AG291" s="29"/>
    </row>
    <row r="292" spans="1:33" ht="12.75" customHeight="1" x14ac:dyDescent="0.2">
      <c r="A292" s="36"/>
      <c r="B292" s="15"/>
      <c r="C292" s="29"/>
      <c r="D292" s="15"/>
      <c r="E292" s="15"/>
      <c r="F292" s="29"/>
      <c r="G292" s="15"/>
      <c r="H292" s="29"/>
      <c r="I292" s="29"/>
      <c r="J292" s="29"/>
      <c r="K292" s="29"/>
      <c r="L292" s="29"/>
      <c r="M292" s="15"/>
      <c r="N292" s="29"/>
      <c r="O292" s="29"/>
      <c r="P292" s="29"/>
      <c r="Q292" s="29"/>
      <c r="R292" s="29"/>
      <c r="S292" s="29"/>
      <c r="T292" s="15"/>
      <c r="U292" s="29"/>
      <c r="V292" s="29"/>
      <c r="W292" s="29"/>
      <c r="X292" s="15"/>
      <c r="Y292" s="29"/>
      <c r="Z292" s="29"/>
      <c r="AA292" s="29"/>
      <c r="AB292" s="15"/>
      <c r="AC292" s="29"/>
      <c r="AD292" s="15"/>
      <c r="AE292" s="29"/>
      <c r="AF292" s="29"/>
      <c r="AG292" s="29"/>
    </row>
    <row r="293" spans="1:33" ht="12.75" customHeight="1" x14ac:dyDescent="0.2">
      <c r="A293" s="36"/>
      <c r="B293" s="15"/>
      <c r="C293" s="29"/>
      <c r="D293" s="15"/>
      <c r="E293" s="15"/>
      <c r="F293" s="29"/>
      <c r="G293" s="15"/>
      <c r="H293" s="29"/>
      <c r="I293" s="29"/>
      <c r="J293" s="29"/>
      <c r="K293" s="29"/>
      <c r="L293" s="29"/>
      <c r="M293" s="15"/>
      <c r="N293" s="29"/>
      <c r="O293" s="29"/>
      <c r="P293" s="29"/>
      <c r="Q293" s="29"/>
      <c r="R293" s="29"/>
      <c r="S293" s="29"/>
      <c r="T293" s="15"/>
      <c r="U293" s="29"/>
      <c r="V293" s="29"/>
      <c r="W293" s="29"/>
      <c r="X293" s="15"/>
      <c r="Y293" s="29"/>
      <c r="Z293" s="29"/>
      <c r="AA293" s="29"/>
      <c r="AB293" s="15"/>
      <c r="AC293" s="29"/>
      <c r="AD293" s="15"/>
      <c r="AE293" s="29"/>
      <c r="AF293" s="29"/>
      <c r="AG293" s="29"/>
    </row>
    <row r="294" spans="1:33" ht="12.75" customHeight="1" x14ac:dyDescent="0.2">
      <c r="A294" s="36"/>
      <c r="B294" s="15"/>
      <c r="C294" s="29"/>
      <c r="D294" s="15"/>
      <c r="E294" s="15"/>
      <c r="F294" s="29"/>
      <c r="G294" s="15"/>
      <c r="H294" s="29"/>
      <c r="I294" s="29"/>
      <c r="J294" s="29"/>
      <c r="K294" s="29"/>
      <c r="L294" s="29"/>
      <c r="M294" s="15"/>
      <c r="N294" s="29"/>
      <c r="O294" s="29"/>
      <c r="P294" s="29"/>
      <c r="Q294" s="29"/>
      <c r="R294" s="29"/>
      <c r="S294" s="29"/>
      <c r="T294" s="15"/>
      <c r="U294" s="29"/>
      <c r="V294" s="29"/>
      <c r="W294" s="29"/>
      <c r="X294" s="15"/>
      <c r="Y294" s="29"/>
      <c r="Z294" s="29"/>
      <c r="AA294" s="29"/>
      <c r="AB294" s="15"/>
      <c r="AC294" s="29"/>
      <c r="AD294" s="15"/>
      <c r="AE294" s="29"/>
      <c r="AF294" s="29"/>
      <c r="AG294" s="29"/>
    </row>
    <row r="295" spans="1:33" ht="12.75" customHeight="1" x14ac:dyDescent="0.2">
      <c r="A295" s="36"/>
      <c r="B295" s="15"/>
      <c r="C295" s="29"/>
      <c r="D295" s="15"/>
      <c r="E295" s="15"/>
      <c r="F295" s="29"/>
      <c r="G295" s="15"/>
      <c r="H295" s="29"/>
      <c r="I295" s="29"/>
      <c r="J295" s="29"/>
      <c r="K295" s="29"/>
      <c r="L295" s="29"/>
      <c r="M295" s="15"/>
      <c r="N295" s="29"/>
      <c r="O295" s="29"/>
      <c r="P295" s="29"/>
      <c r="Q295" s="29"/>
      <c r="R295" s="29"/>
      <c r="S295" s="29"/>
      <c r="T295" s="15"/>
      <c r="U295" s="29"/>
      <c r="V295" s="29"/>
      <c r="W295" s="29"/>
      <c r="X295" s="15"/>
      <c r="Y295" s="29"/>
      <c r="Z295" s="29"/>
      <c r="AA295" s="29"/>
      <c r="AB295" s="15"/>
      <c r="AC295" s="29"/>
      <c r="AD295" s="15"/>
      <c r="AE295" s="29"/>
      <c r="AF295" s="29"/>
      <c r="AG295" s="29"/>
    </row>
    <row r="296" spans="1:33" ht="12.75" customHeight="1" x14ac:dyDescent="0.2">
      <c r="A296" s="36"/>
      <c r="B296" s="15"/>
      <c r="C296" s="29"/>
      <c r="D296" s="15"/>
      <c r="E296" s="15"/>
      <c r="F296" s="29"/>
      <c r="G296" s="15"/>
      <c r="H296" s="29"/>
      <c r="I296" s="29"/>
      <c r="J296" s="29"/>
      <c r="K296" s="29"/>
      <c r="L296" s="29"/>
      <c r="M296" s="15"/>
      <c r="N296" s="29"/>
      <c r="O296" s="29"/>
      <c r="P296" s="29"/>
      <c r="Q296" s="29"/>
      <c r="R296" s="29"/>
      <c r="S296" s="29"/>
      <c r="T296" s="15"/>
      <c r="U296" s="29"/>
      <c r="V296" s="29"/>
      <c r="W296" s="29"/>
      <c r="X296" s="15"/>
      <c r="Y296" s="29"/>
      <c r="Z296" s="29"/>
      <c r="AA296" s="29"/>
      <c r="AB296" s="15"/>
      <c r="AC296" s="29"/>
      <c r="AD296" s="15"/>
      <c r="AE296" s="29"/>
      <c r="AF296" s="29"/>
      <c r="AG296" s="29"/>
    </row>
    <row r="297" spans="1:33" ht="12.75" customHeight="1" x14ac:dyDescent="0.2">
      <c r="A297" s="36"/>
      <c r="B297" s="15"/>
      <c r="C297" s="29"/>
      <c r="D297" s="15"/>
      <c r="E297" s="15"/>
      <c r="F297" s="29"/>
      <c r="G297" s="15"/>
      <c r="H297" s="29"/>
      <c r="I297" s="29"/>
      <c r="J297" s="29"/>
      <c r="K297" s="29"/>
      <c r="L297" s="29"/>
      <c r="M297" s="15"/>
      <c r="N297" s="29"/>
      <c r="O297" s="29"/>
      <c r="P297" s="29"/>
      <c r="Q297" s="29"/>
      <c r="R297" s="29"/>
      <c r="S297" s="29"/>
      <c r="T297" s="15"/>
      <c r="U297" s="29"/>
      <c r="V297" s="29"/>
      <c r="W297" s="29"/>
      <c r="X297" s="15"/>
      <c r="Y297" s="29"/>
      <c r="Z297" s="29"/>
      <c r="AA297" s="29"/>
      <c r="AB297" s="15"/>
      <c r="AC297" s="29"/>
      <c r="AD297" s="15"/>
      <c r="AE297" s="29"/>
      <c r="AF297" s="29"/>
      <c r="AG297" s="29"/>
    </row>
    <row r="298" spans="1:33" ht="12.75" customHeight="1" x14ac:dyDescent="0.2">
      <c r="A298" s="36"/>
      <c r="B298" s="15"/>
      <c r="C298" s="29"/>
      <c r="D298" s="15"/>
      <c r="E298" s="15"/>
      <c r="F298" s="29"/>
      <c r="G298" s="15"/>
      <c r="H298" s="29"/>
      <c r="I298" s="29"/>
      <c r="J298" s="29"/>
      <c r="K298" s="29"/>
      <c r="L298" s="29"/>
      <c r="M298" s="15"/>
      <c r="N298" s="29"/>
      <c r="O298" s="29"/>
      <c r="P298" s="29"/>
      <c r="Q298" s="29"/>
      <c r="R298" s="29"/>
      <c r="S298" s="29"/>
      <c r="T298" s="15"/>
      <c r="U298" s="29"/>
      <c r="V298" s="29"/>
      <c r="W298" s="29"/>
      <c r="X298" s="15"/>
      <c r="Y298" s="29"/>
      <c r="Z298" s="29"/>
      <c r="AA298" s="29"/>
      <c r="AB298" s="15"/>
      <c r="AC298" s="29"/>
      <c r="AD298" s="15"/>
      <c r="AE298" s="29"/>
      <c r="AF298" s="29"/>
      <c r="AG298" s="29"/>
    </row>
    <row r="299" spans="1:33" ht="12.75" customHeight="1" x14ac:dyDescent="0.2">
      <c r="A299" s="36"/>
      <c r="B299" s="15"/>
      <c r="C299" s="29"/>
      <c r="D299" s="15"/>
      <c r="E299" s="15"/>
      <c r="F299" s="29"/>
      <c r="G299" s="15"/>
      <c r="H299" s="29"/>
      <c r="I299" s="29"/>
      <c r="J299" s="29"/>
      <c r="K299" s="29"/>
      <c r="L299" s="29"/>
      <c r="M299" s="15"/>
      <c r="N299" s="29"/>
      <c r="O299" s="29"/>
      <c r="P299" s="29"/>
      <c r="Q299" s="29"/>
      <c r="R299" s="29"/>
      <c r="S299" s="29"/>
      <c r="T299" s="15"/>
      <c r="U299" s="29"/>
      <c r="V299" s="29"/>
      <c r="W299" s="29"/>
      <c r="X299" s="15"/>
      <c r="Y299" s="29"/>
      <c r="Z299" s="29"/>
      <c r="AA299" s="29"/>
      <c r="AB299" s="15"/>
      <c r="AC299" s="29"/>
      <c r="AD299" s="15"/>
      <c r="AE299" s="29"/>
      <c r="AF299" s="29"/>
      <c r="AG299" s="29"/>
    </row>
    <row r="300" spans="1:33" ht="12.75" customHeight="1" x14ac:dyDescent="0.2">
      <c r="A300" s="36"/>
      <c r="B300" s="15"/>
      <c r="C300" s="29"/>
      <c r="D300" s="15"/>
      <c r="E300" s="15"/>
      <c r="F300" s="29"/>
      <c r="G300" s="15"/>
      <c r="H300" s="29"/>
      <c r="I300" s="29"/>
      <c r="J300" s="29"/>
      <c r="K300" s="29"/>
      <c r="L300" s="29"/>
      <c r="M300" s="15"/>
      <c r="N300" s="29"/>
      <c r="O300" s="29"/>
      <c r="P300" s="29"/>
      <c r="Q300" s="29"/>
      <c r="R300" s="29"/>
      <c r="S300" s="29"/>
      <c r="T300" s="15"/>
      <c r="U300" s="29"/>
      <c r="V300" s="29"/>
      <c r="W300" s="29"/>
      <c r="X300" s="15"/>
      <c r="Y300" s="29"/>
      <c r="Z300" s="29"/>
      <c r="AA300" s="29"/>
      <c r="AB300" s="15"/>
      <c r="AC300" s="29"/>
      <c r="AD300" s="15"/>
      <c r="AE300" s="29"/>
      <c r="AF300" s="29"/>
      <c r="AG300" s="29"/>
    </row>
    <row r="301" spans="1:33" ht="12.75" customHeight="1" x14ac:dyDescent="0.2">
      <c r="A301" s="36"/>
      <c r="B301" s="15"/>
      <c r="C301" s="29"/>
      <c r="D301" s="15"/>
      <c r="E301" s="15"/>
      <c r="F301" s="29"/>
      <c r="G301" s="15"/>
      <c r="H301" s="29"/>
      <c r="I301" s="29"/>
      <c r="J301" s="29"/>
      <c r="K301" s="29"/>
      <c r="L301" s="29"/>
      <c r="M301" s="15"/>
      <c r="N301" s="29"/>
      <c r="O301" s="29"/>
      <c r="P301" s="29"/>
      <c r="Q301" s="29"/>
      <c r="R301" s="29"/>
      <c r="S301" s="29"/>
      <c r="T301" s="15"/>
      <c r="U301" s="29"/>
      <c r="V301" s="29"/>
      <c r="W301" s="29"/>
      <c r="X301" s="15"/>
      <c r="Y301" s="29"/>
      <c r="Z301" s="29"/>
      <c r="AA301" s="29"/>
      <c r="AB301" s="15"/>
      <c r="AC301" s="29"/>
      <c r="AD301" s="15"/>
      <c r="AE301" s="29"/>
      <c r="AF301" s="29"/>
      <c r="AG301" s="29"/>
    </row>
    <row r="302" spans="1:33" ht="12.75" customHeight="1" x14ac:dyDescent="0.2">
      <c r="A302" s="36"/>
      <c r="B302" s="15"/>
      <c r="C302" s="29"/>
      <c r="D302" s="15"/>
      <c r="E302" s="15"/>
      <c r="F302" s="29"/>
      <c r="G302" s="15"/>
      <c r="H302" s="29"/>
      <c r="I302" s="29"/>
      <c r="J302" s="29"/>
      <c r="K302" s="29"/>
      <c r="L302" s="29"/>
      <c r="M302" s="15"/>
      <c r="N302" s="29"/>
      <c r="O302" s="29"/>
      <c r="P302" s="29"/>
      <c r="Q302" s="29"/>
      <c r="R302" s="29"/>
      <c r="S302" s="29"/>
      <c r="T302" s="15"/>
      <c r="U302" s="29"/>
      <c r="V302" s="29"/>
      <c r="W302" s="29"/>
      <c r="X302" s="15"/>
      <c r="Y302" s="29"/>
      <c r="Z302" s="29"/>
      <c r="AA302" s="29"/>
      <c r="AB302" s="15"/>
      <c r="AC302" s="29"/>
      <c r="AD302" s="15"/>
      <c r="AE302" s="29"/>
      <c r="AF302" s="29"/>
      <c r="AG302" s="29"/>
    </row>
    <row r="303" spans="1:33" ht="12.75" customHeight="1" x14ac:dyDescent="0.2">
      <c r="A303" s="36"/>
      <c r="B303" s="15"/>
      <c r="C303" s="29"/>
      <c r="D303" s="15"/>
      <c r="E303" s="15"/>
      <c r="F303" s="29"/>
      <c r="G303" s="15"/>
      <c r="H303" s="29"/>
      <c r="I303" s="29"/>
      <c r="J303" s="29"/>
      <c r="K303" s="29"/>
      <c r="L303" s="29"/>
      <c r="M303" s="15"/>
      <c r="N303" s="29"/>
      <c r="O303" s="29"/>
      <c r="P303" s="29"/>
      <c r="Q303" s="29"/>
      <c r="R303" s="29"/>
      <c r="S303" s="29"/>
      <c r="T303" s="15"/>
      <c r="U303" s="29"/>
      <c r="V303" s="29"/>
      <c r="W303" s="29"/>
      <c r="X303" s="15"/>
      <c r="Y303" s="29"/>
      <c r="Z303" s="29"/>
      <c r="AA303" s="29"/>
      <c r="AB303" s="15"/>
      <c r="AC303" s="29"/>
      <c r="AD303" s="15"/>
      <c r="AE303" s="29"/>
      <c r="AF303" s="29"/>
      <c r="AG303" s="29"/>
    </row>
    <row r="304" spans="1:33" ht="12.75" customHeight="1" x14ac:dyDescent="0.2">
      <c r="A304" s="36"/>
      <c r="B304" s="15"/>
      <c r="C304" s="29"/>
      <c r="D304" s="15"/>
      <c r="E304" s="15"/>
      <c r="F304" s="29"/>
      <c r="G304" s="15"/>
      <c r="H304" s="29"/>
      <c r="I304" s="29"/>
      <c r="J304" s="29"/>
      <c r="K304" s="29"/>
      <c r="L304" s="29"/>
      <c r="M304" s="15"/>
      <c r="N304" s="29"/>
      <c r="O304" s="29"/>
      <c r="P304" s="29"/>
      <c r="Q304" s="29"/>
      <c r="R304" s="29"/>
      <c r="S304" s="29"/>
      <c r="T304" s="15"/>
      <c r="U304" s="29"/>
      <c r="V304" s="29"/>
      <c r="W304" s="29"/>
      <c r="X304" s="15"/>
      <c r="Y304" s="29"/>
      <c r="Z304" s="29"/>
      <c r="AA304" s="29"/>
      <c r="AB304" s="15"/>
      <c r="AC304" s="29"/>
      <c r="AD304" s="15"/>
      <c r="AE304" s="29"/>
      <c r="AF304" s="29"/>
      <c r="AG304" s="29"/>
    </row>
    <row r="305" spans="1:33" ht="12.75" customHeight="1" x14ac:dyDescent="0.2">
      <c r="A305" s="36"/>
      <c r="B305" s="15"/>
      <c r="C305" s="29"/>
      <c r="D305" s="15"/>
      <c r="E305" s="15"/>
      <c r="F305" s="29"/>
      <c r="G305" s="15"/>
      <c r="H305" s="29"/>
      <c r="I305" s="29"/>
      <c r="J305" s="29"/>
      <c r="K305" s="29"/>
      <c r="L305" s="29"/>
      <c r="M305" s="15"/>
      <c r="N305" s="29"/>
      <c r="O305" s="29"/>
      <c r="P305" s="29"/>
      <c r="Q305" s="29"/>
      <c r="R305" s="29"/>
      <c r="S305" s="29"/>
      <c r="T305" s="15"/>
      <c r="U305" s="29"/>
      <c r="V305" s="29"/>
      <c r="W305" s="29"/>
      <c r="X305" s="15"/>
      <c r="Y305" s="29"/>
      <c r="Z305" s="29"/>
      <c r="AA305" s="29"/>
      <c r="AB305" s="15"/>
      <c r="AC305" s="29"/>
      <c r="AD305" s="15"/>
      <c r="AE305" s="29"/>
      <c r="AF305" s="29"/>
      <c r="AG305" s="29"/>
    </row>
    <row r="306" spans="1:33" ht="12.75" customHeight="1" x14ac:dyDescent="0.2">
      <c r="A306" s="36"/>
      <c r="B306" s="15"/>
      <c r="C306" s="29"/>
      <c r="D306" s="15"/>
      <c r="E306" s="15"/>
      <c r="F306" s="29"/>
      <c r="G306" s="15"/>
      <c r="H306" s="29"/>
      <c r="I306" s="29"/>
      <c r="J306" s="29"/>
      <c r="K306" s="29"/>
      <c r="L306" s="29"/>
      <c r="M306" s="15"/>
      <c r="N306" s="29"/>
      <c r="O306" s="29"/>
      <c r="P306" s="29"/>
      <c r="Q306" s="29"/>
      <c r="R306" s="29"/>
      <c r="S306" s="29"/>
      <c r="T306" s="15"/>
      <c r="U306" s="29"/>
      <c r="V306" s="29"/>
      <c r="W306" s="29"/>
      <c r="X306" s="15"/>
      <c r="Y306" s="29"/>
      <c r="Z306" s="29"/>
      <c r="AA306" s="29"/>
      <c r="AB306" s="15"/>
      <c r="AC306" s="29"/>
      <c r="AD306" s="15"/>
      <c r="AE306" s="29"/>
      <c r="AF306" s="29"/>
      <c r="AG306" s="29"/>
    </row>
    <row r="307" spans="1:33" ht="12.75" customHeight="1" x14ac:dyDescent="0.2">
      <c r="A307" s="36"/>
      <c r="B307" s="15"/>
      <c r="C307" s="29"/>
      <c r="D307" s="15"/>
      <c r="E307" s="15"/>
      <c r="F307" s="29"/>
      <c r="G307" s="15"/>
      <c r="H307" s="29"/>
      <c r="I307" s="29"/>
      <c r="J307" s="29"/>
      <c r="K307" s="29"/>
      <c r="L307" s="29"/>
      <c r="M307" s="15"/>
      <c r="N307" s="29"/>
      <c r="O307" s="29"/>
      <c r="P307" s="29"/>
      <c r="Q307" s="29"/>
      <c r="R307" s="29"/>
      <c r="S307" s="29"/>
      <c r="T307" s="15"/>
      <c r="U307" s="29"/>
      <c r="V307" s="29"/>
      <c r="W307" s="29"/>
      <c r="X307" s="15"/>
      <c r="Y307" s="29"/>
      <c r="Z307" s="29"/>
      <c r="AA307" s="29"/>
      <c r="AB307" s="15"/>
      <c r="AC307" s="29"/>
      <c r="AD307" s="15"/>
      <c r="AE307" s="29"/>
      <c r="AF307" s="29"/>
      <c r="AG307" s="29"/>
    </row>
    <row r="308" spans="1:33" ht="12.75" customHeight="1" x14ac:dyDescent="0.2">
      <c r="A308" s="36"/>
      <c r="B308" s="15"/>
      <c r="C308" s="29"/>
      <c r="D308" s="15"/>
      <c r="E308" s="15"/>
      <c r="F308" s="29"/>
      <c r="G308" s="15"/>
      <c r="H308" s="29"/>
      <c r="I308" s="29"/>
      <c r="J308" s="29"/>
      <c r="K308" s="29"/>
      <c r="L308" s="29"/>
      <c r="M308" s="15"/>
      <c r="N308" s="29"/>
      <c r="O308" s="29"/>
      <c r="P308" s="29"/>
      <c r="Q308" s="29"/>
      <c r="R308" s="29"/>
      <c r="S308" s="29"/>
      <c r="T308" s="15"/>
      <c r="U308" s="29"/>
      <c r="V308" s="29"/>
      <c r="W308" s="29"/>
      <c r="X308" s="15"/>
      <c r="Y308" s="29"/>
      <c r="Z308" s="29"/>
      <c r="AA308" s="29"/>
      <c r="AB308" s="15"/>
      <c r="AC308" s="29"/>
      <c r="AD308" s="15"/>
      <c r="AE308" s="29"/>
      <c r="AF308" s="29"/>
      <c r="AG308" s="29"/>
    </row>
    <row r="309" spans="1:33" ht="12.75" customHeight="1" x14ac:dyDescent="0.2">
      <c r="A309" s="36"/>
      <c r="B309" s="15"/>
      <c r="C309" s="29"/>
      <c r="D309" s="15"/>
      <c r="E309" s="15"/>
      <c r="F309" s="29"/>
      <c r="G309" s="15"/>
      <c r="H309" s="29"/>
      <c r="I309" s="29"/>
      <c r="J309" s="29"/>
      <c r="K309" s="29"/>
      <c r="L309" s="29"/>
      <c r="M309" s="15"/>
      <c r="N309" s="29"/>
      <c r="O309" s="29"/>
      <c r="P309" s="29"/>
      <c r="Q309" s="29"/>
      <c r="R309" s="29"/>
      <c r="S309" s="29"/>
      <c r="T309" s="15"/>
      <c r="U309" s="29"/>
      <c r="V309" s="29"/>
      <c r="W309" s="29"/>
      <c r="X309" s="15"/>
      <c r="Y309" s="29"/>
      <c r="Z309" s="29"/>
      <c r="AA309" s="29"/>
      <c r="AB309" s="15"/>
      <c r="AC309" s="29"/>
      <c r="AD309" s="15"/>
      <c r="AE309" s="29"/>
      <c r="AF309" s="29"/>
      <c r="AG309" s="29"/>
    </row>
    <row r="310" spans="1:33" ht="12.75" customHeight="1" x14ac:dyDescent="0.2">
      <c r="A310" s="36"/>
      <c r="B310" s="15"/>
      <c r="C310" s="29"/>
      <c r="D310" s="15"/>
      <c r="E310" s="15"/>
      <c r="F310" s="29"/>
      <c r="G310" s="15"/>
      <c r="H310" s="29"/>
      <c r="I310" s="29"/>
      <c r="J310" s="29"/>
      <c r="K310" s="29"/>
      <c r="L310" s="29"/>
      <c r="M310" s="15"/>
      <c r="N310" s="29"/>
      <c r="O310" s="29"/>
      <c r="P310" s="29"/>
      <c r="Q310" s="29"/>
      <c r="R310" s="29"/>
      <c r="S310" s="29"/>
      <c r="T310" s="15"/>
      <c r="U310" s="29"/>
      <c r="V310" s="29"/>
      <c r="W310" s="29"/>
      <c r="X310" s="15"/>
      <c r="Y310" s="29"/>
      <c r="Z310" s="29"/>
      <c r="AA310" s="29"/>
      <c r="AB310" s="15"/>
      <c r="AC310" s="29"/>
      <c r="AD310" s="15"/>
      <c r="AE310" s="29"/>
      <c r="AF310" s="29"/>
      <c r="AG310" s="29"/>
    </row>
    <row r="311" spans="1:33" ht="12.75" customHeight="1" x14ac:dyDescent="0.2">
      <c r="A311" s="36"/>
      <c r="B311" s="15"/>
      <c r="C311" s="29"/>
      <c r="D311" s="15"/>
      <c r="E311" s="15"/>
      <c r="F311" s="29"/>
      <c r="G311" s="15"/>
      <c r="H311" s="29"/>
      <c r="I311" s="29"/>
      <c r="J311" s="29"/>
      <c r="K311" s="29"/>
      <c r="L311" s="29"/>
      <c r="M311" s="15"/>
      <c r="N311" s="29"/>
      <c r="O311" s="29"/>
      <c r="P311" s="29"/>
      <c r="Q311" s="29"/>
      <c r="R311" s="29"/>
      <c r="S311" s="29"/>
      <c r="T311" s="15"/>
      <c r="U311" s="29"/>
      <c r="V311" s="29"/>
      <c r="W311" s="29"/>
      <c r="X311" s="15"/>
      <c r="Y311" s="29"/>
      <c r="Z311" s="29"/>
      <c r="AA311" s="29"/>
      <c r="AB311" s="15"/>
      <c r="AC311" s="29"/>
      <c r="AD311" s="15"/>
      <c r="AE311" s="29"/>
      <c r="AF311" s="29"/>
      <c r="AG311" s="29"/>
    </row>
    <row r="312" spans="1:33" ht="12.75" customHeight="1" x14ac:dyDescent="0.2">
      <c r="A312" s="36"/>
      <c r="B312" s="15"/>
      <c r="C312" s="29"/>
      <c r="D312" s="15"/>
      <c r="E312" s="15"/>
      <c r="F312" s="29"/>
      <c r="G312" s="15"/>
      <c r="H312" s="29"/>
      <c r="I312" s="29"/>
      <c r="J312" s="29"/>
      <c r="K312" s="29"/>
      <c r="L312" s="29"/>
      <c r="M312" s="15"/>
      <c r="N312" s="29"/>
      <c r="O312" s="29"/>
      <c r="P312" s="29"/>
      <c r="Q312" s="29"/>
      <c r="R312" s="29"/>
      <c r="S312" s="29"/>
      <c r="T312" s="15"/>
      <c r="U312" s="29"/>
      <c r="V312" s="29"/>
      <c r="W312" s="29"/>
      <c r="X312" s="15"/>
      <c r="Y312" s="29"/>
      <c r="Z312" s="29"/>
      <c r="AA312" s="29"/>
      <c r="AB312" s="15"/>
      <c r="AC312" s="29"/>
      <c r="AD312" s="15"/>
      <c r="AE312" s="29"/>
      <c r="AF312" s="29"/>
      <c r="AG312" s="29"/>
    </row>
    <row r="313" spans="1:33" ht="12.75" customHeight="1" x14ac:dyDescent="0.2">
      <c r="A313" s="36"/>
      <c r="B313" s="15"/>
      <c r="C313" s="29"/>
      <c r="D313" s="15"/>
      <c r="E313" s="15"/>
      <c r="F313" s="29"/>
      <c r="G313" s="15"/>
      <c r="H313" s="29"/>
      <c r="I313" s="29"/>
      <c r="J313" s="29"/>
      <c r="K313" s="29"/>
      <c r="L313" s="29"/>
      <c r="M313" s="15"/>
      <c r="N313" s="29"/>
      <c r="O313" s="29"/>
      <c r="P313" s="29"/>
      <c r="Q313" s="29"/>
      <c r="R313" s="29"/>
      <c r="S313" s="29"/>
      <c r="T313" s="15"/>
      <c r="U313" s="29"/>
      <c r="V313" s="29"/>
      <c r="W313" s="29"/>
      <c r="X313" s="15"/>
      <c r="Y313" s="29"/>
      <c r="Z313" s="29"/>
      <c r="AA313" s="29"/>
      <c r="AB313" s="15"/>
      <c r="AC313" s="29"/>
      <c r="AD313" s="15"/>
      <c r="AE313" s="29"/>
      <c r="AF313" s="29"/>
      <c r="AG313" s="29"/>
    </row>
    <row r="314" spans="1:33" ht="12.75" customHeight="1" x14ac:dyDescent="0.2">
      <c r="A314" s="36"/>
      <c r="B314" s="15"/>
      <c r="C314" s="29"/>
      <c r="D314" s="15"/>
      <c r="E314" s="15"/>
      <c r="F314" s="29"/>
      <c r="G314" s="15"/>
      <c r="H314" s="29"/>
      <c r="I314" s="29"/>
      <c r="J314" s="29"/>
      <c r="K314" s="29"/>
      <c r="L314" s="29"/>
      <c r="M314" s="15"/>
      <c r="N314" s="29"/>
      <c r="O314" s="29"/>
      <c r="P314" s="29"/>
      <c r="Q314" s="29"/>
      <c r="R314" s="29"/>
      <c r="S314" s="29"/>
      <c r="T314" s="15"/>
      <c r="U314" s="29"/>
      <c r="V314" s="29"/>
      <c r="W314" s="29"/>
      <c r="X314" s="15"/>
      <c r="Y314" s="29"/>
      <c r="Z314" s="29"/>
      <c r="AA314" s="29"/>
      <c r="AB314" s="15"/>
      <c r="AC314" s="29"/>
      <c r="AD314" s="15"/>
      <c r="AE314" s="29"/>
      <c r="AF314" s="29"/>
      <c r="AG314" s="29"/>
    </row>
    <row r="315" spans="1:33" ht="12.75" customHeight="1" x14ac:dyDescent="0.2">
      <c r="A315" s="36"/>
      <c r="B315" s="15"/>
      <c r="C315" s="29"/>
      <c r="D315" s="15"/>
      <c r="E315" s="15"/>
      <c r="F315" s="29"/>
      <c r="G315" s="15"/>
      <c r="H315" s="29"/>
      <c r="I315" s="29"/>
      <c r="J315" s="29"/>
      <c r="K315" s="29"/>
      <c r="L315" s="29"/>
      <c r="M315" s="15"/>
      <c r="N315" s="29"/>
      <c r="O315" s="29"/>
      <c r="P315" s="29"/>
      <c r="Q315" s="29"/>
      <c r="R315" s="29"/>
      <c r="S315" s="29"/>
      <c r="T315" s="15"/>
      <c r="U315" s="29"/>
      <c r="V315" s="29"/>
      <c r="W315" s="29"/>
      <c r="X315" s="15"/>
      <c r="Y315" s="29"/>
      <c r="Z315" s="29"/>
      <c r="AA315" s="29"/>
      <c r="AB315" s="15"/>
      <c r="AC315" s="29"/>
      <c r="AD315" s="15"/>
      <c r="AE315" s="29"/>
      <c r="AF315" s="29"/>
      <c r="AG315" s="29"/>
    </row>
    <row r="316" spans="1:33" ht="12.75" customHeight="1" x14ac:dyDescent="0.2">
      <c r="A316" s="36"/>
      <c r="B316" s="15"/>
      <c r="C316" s="29"/>
      <c r="D316" s="15"/>
      <c r="E316" s="15"/>
      <c r="F316" s="29"/>
      <c r="G316" s="15"/>
      <c r="H316" s="29"/>
      <c r="I316" s="29"/>
      <c r="J316" s="29"/>
      <c r="K316" s="29"/>
      <c r="L316" s="29"/>
      <c r="M316" s="15"/>
      <c r="N316" s="29"/>
      <c r="O316" s="29"/>
      <c r="P316" s="29"/>
      <c r="Q316" s="29"/>
      <c r="R316" s="29"/>
      <c r="S316" s="29"/>
      <c r="T316" s="15"/>
      <c r="U316" s="29"/>
      <c r="V316" s="29"/>
      <c r="W316" s="29"/>
      <c r="X316" s="15"/>
      <c r="Y316" s="29"/>
      <c r="Z316" s="29"/>
      <c r="AA316" s="29"/>
      <c r="AB316" s="15"/>
      <c r="AC316" s="29"/>
      <c r="AD316" s="15"/>
      <c r="AE316" s="29"/>
      <c r="AF316" s="29"/>
      <c r="AG316" s="29"/>
    </row>
    <row r="317" spans="1:33" ht="12.75" customHeight="1" x14ac:dyDescent="0.2">
      <c r="A317" s="36"/>
      <c r="B317" s="15"/>
      <c r="C317" s="29"/>
      <c r="D317" s="15"/>
      <c r="E317" s="15"/>
      <c r="F317" s="29"/>
      <c r="G317" s="15"/>
      <c r="H317" s="29"/>
      <c r="I317" s="29"/>
      <c r="J317" s="29"/>
      <c r="K317" s="29"/>
      <c r="L317" s="29"/>
      <c r="M317" s="15"/>
      <c r="N317" s="29"/>
      <c r="O317" s="29"/>
      <c r="P317" s="29"/>
      <c r="Q317" s="29"/>
      <c r="R317" s="29"/>
      <c r="S317" s="29"/>
      <c r="T317" s="15"/>
      <c r="U317" s="29"/>
      <c r="V317" s="29"/>
      <c r="W317" s="29"/>
      <c r="X317" s="15"/>
      <c r="Y317" s="29"/>
      <c r="Z317" s="29"/>
      <c r="AA317" s="29"/>
      <c r="AB317" s="15"/>
      <c r="AC317" s="29"/>
      <c r="AD317" s="15"/>
      <c r="AE317" s="29"/>
      <c r="AF317" s="29"/>
      <c r="AG317" s="29"/>
    </row>
    <row r="318" spans="1:33" ht="12.75" customHeight="1" x14ac:dyDescent="0.2">
      <c r="A318" s="36"/>
      <c r="B318" s="15"/>
      <c r="C318" s="29"/>
      <c r="D318" s="15"/>
      <c r="E318" s="15"/>
      <c r="F318" s="29"/>
      <c r="G318" s="15"/>
      <c r="H318" s="29"/>
      <c r="I318" s="29"/>
      <c r="J318" s="29"/>
      <c r="K318" s="29"/>
      <c r="L318" s="29"/>
      <c r="M318" s="15"/>
      <c r="N318" s="29"/>
      <c r="O318" s="29"/>
      <c r="P318" s="29"/>
      <c r="Q318" s="29"/>
      <c r="R318" s="29"/>
      <c r="S318" s="29"/>
      <c r="T318" s="15"/>
      <c r="U318" s="29"/>
      <c r="V318" s="29"/>
      <c r="W318" s="29"/>
      <c r="X318" s="15"/>
      <c r="Y318" s="29"/>
      <c r="Z318" s="29"/>
      <c r="AA318" s="29"/>
      <c r="AB318" s="15"/>
      <c r="AC318" s="29"/>
      <c r="AD318" s="15"/>
      <c r="AE318" s="29"/>
      <c r="AF318" s="29"/>
      <c r="AG318" s="29"/>
    </row>
    <row r="319" spans="1:33" ht="12.75" customHeight="1" x14ac:dyDescent="0.2">
      <c r="A319" s="36"/>
      <c r="B319" s="15"/>
      <c r="C319" s="29"/>
      <c r="D319" s="15"/>
      <c r="E319" s="15"/>
      <c r="F319" s="29"/>
      <c r="G319" s="15"/>
      <c r="H319" s="29"/>
      <c r="I319" s="29"/>
      <c r="J319" s="29"/>
      <c r="K319" s="29"/>
      <c r="L319" s="29"/>
      <c r="M319" s="15"/>
      <c r="N319" s="29"/>
      <c r="O319" s="29"/>
      <c r="P319" s="29"/>
      <c r="Q319" s="29"/>
      <c r="R319" s="29"/>
      <c r="S319" s="29"/>
      <c r="T319" s="15"/>
      <c r="U319" s="29"/>
      <c r="V319" s="29"/>
      <c r="W319" s="29"/>
      <c r="X319" s="15"/>
      <c r="Y319" s="29"/>
      <c r="Z319" s="29"/>
      <c r="AA319" s="29"/>
      <c r="AB319" s="15"/>
      <c r="AC319" s="29"/>
      <c r="AD319" s="15"/>
      <c r="AE319" s="29"/>
      <c r="AF319" s="29"/>
      <c r="AG319" s="29"/>
    </row>
    <row r="320" spans="1:33" ht="12.75" customHeight="1" x14ac:dyDescent="0.2">
      <c r="A320" s="36"/>
      <c r="B320" s="15"/>
      <c r="C320" s="29"/>
      <c r="D320" s="15"/>
      <c r="E320" s="15"/>
      <c r="F320" s="29"/>
      <c r="G320" s="15"/>
      <c r="H320" s="29"/>
      <c r="I320" s="29"/>
      <c r="J320" s="29"/>
      <c r="K320" s="29"/>
      <c r="L320" s="29"/>
      <c r="M320" s="15"/>
      <c r="N320" s="29"/>
      <c r="O320" s="29"/>
      <c r="P320" s="29"/>
      <c r="Q320" s="29"/>
      <c r="R320" s="29"/>
      <c r="S320" s="29"/>
      <c r="T320" s="15"/>
      <c r="U320" s="29"/>
      <c r="V320" s="29"/>
      <c r="W320" s="29"/>
      <c r="X320" s="15"/>
      <c r="Y320" s="29"/>
      <c r="Z320" s="29"/>
      <c r="AA320" s="29"/>
      <c r="AB320" s="15"/>
      <c r="AC320" s="29"/>
      <c r="AD320" s="15"/>
      <c r="AE320" s="29"/>
      <c r="AF320" s="29"/>
      <c r="AG320" s="29"/>
    </row>
    <row r="321" spans="1:33" ht="12.75" customHeight="1" x14ac:dyDescent="0.2">
      <c r="A321" s="36"/>
      <c r="B321" s="15"/>
      <c r="C321" s="29"/>
      <c r="D321" s="15"/>
      <c r="E321" s="15"/>
      <c r="F321" s="29"/>
      <c r="G321" s="15"/>
      <c r="H321" s="29"/>
      <c r="I321" s="29"/>
      <c r="J321" s="29"/>
      <c r="K321" s="29"/>
      <c r="L321" s="29"/>
      <c r="M321" s="15"/>
      <c r="N321" s="29"/>
      <c r="O321" s="29"/>
      <c r="P321" s="29"/>
      <c r="Q321" s="29"/>
      <c r="R321" s="29"/>
      <c r="S321" s="29"/>
      <c r="T321" s="15"/>
      <c r="U321" s="29"/>
      <c r="V321" s="29"/>
      <c r="W321" s="29"/>
      <c r="X321" s="15"/>
      <c r="Y321" s="29"/>
      <c r="Z321" s="29"/>
      <c r="AA321" s="29"/>
      <c r="AB321" s="15"/>
      <c r="AC321" s="29"/>
      <c r="AD321" s="15"/>
      <c r="AE321" s="29"/>
      <c r="AF321" s="29"/>
      <c r="AG321" s="29"/>
    </row>
    <row r="322" spans="1:33" ht="12.75" customHeight="1" x14ac:dyDescent="0.2">
      <c r="A322" s="36"/>
      <c r="B322" s="15"/>
      <c r="C322" s="29"/>
      <c r="D322" s="15"/>
      <c r="E322" s="15"/>
      <c r="F322" s="29"/>
      <c r="G322" s="15"/>
      <c r="H322" s="29"/>
      <c r="I322" s="29"/>
      <c r="J322" s="29"/>
      <c r="K322" s="29"/>
      <c r="L322" s="29"/>
      <c r="M322" s="15"/>
      <c r="N322" s="29"/>
      <c r="O322" s="29"/>
      <c r="P322" s="29"/>
      <c r="Q322" s="29"/>
      <c r="R322" s="29"/>
      <c r="S322" s="29"/>
      <c r="T322" s="15"/>
      <c r="U322" s="29"/>
      <c r="V322" s="29"/>
      <c r="W322" s="29"/>
      <c r="X322" s="15"/>
      <c r="Y322" s="29"/>
      <c r="Z322" s="29"/>
      <c r="AA322" s="29"/>
      <c r="AB322" s="15"/>
      <c r="AC322" s="29"/>
      <c r="AD322" s="15"/>
      <c r="AE322" s="29"/>
      <c r="AF322" s="29"/>
      <c r="AG322" s="29"/>
    </row>
    <row r="323" spans="1:33" ht="12.75" customHeight="1" x14ac:dyDescent="0.2">
      <c r="A323" s="36"/>
      <c r="B323" s="15"/>
      <c r="C323" s="29"/>
      <c r="D323" s="15"/>
      <c r="E323" s="15"/>
      <c r="F323" s="29"/>
      <c r="G323" s="15"/>
      <c r="H323" s="29"/>
      <c r="I323" s="29"/>
      <c r="J323" s="29"/>
      <c r="K323" s="29"/>
      <c r="L323" s="29"/>
      <c r="M323" s="15"/>
      <c r="N323" s="29"/>
      <c r="O323" s="29"/>
      <c r="P323" s="29"/>
      <c r="Q323" s="29"/>
      <c r="R323" s="29"/>
      <c r="S323" s="29"/>
      <c r="T323" s="15"/>
      <c r="U323" s="29"/>
      <c r="V323" s="29"/>
      <c r="W323" s="29"/>
      <c r="X323" s="15"/>
      <c r="Y323" s="29"/>
      <c r="Z323" s="29"/>
      <c r="AA323" s="29"/>
      <c r="AB323" s="15"/>
      <c r="AC323" s="29"/>
      <c r="AD323" s="15"/>
      <c r="AE323" s="29"/>
      <c r="AF323" s="29"/>
      <c r="AG323" s="29"/>
    </row>
    <row r="324" spans="1:33" ht="15.75" customHeight="1" x14ac:dyDescent="0.2"/>
    <row r="325" spans="1:33" ht="15.75" customHeight="1" x14ac:dyDescent="0.2"/>
    <row r="326" spans="1:33" ht="15.75" customHeight="1" x14ac:dyDescent="0.2"/>
    <row r="327" spans="1:33" ht="15.75" customHeight="1" x14ac:dyDescent="0.2"/>
    <row r="328" spans="1:33" ht="15.75" customHeight="1" x14ac:dyDescent="0.2"/>
    <row r="329" spans="1:33" ht="15.75" customHeight="1" x14ac:dyDescent="0.2"/>
    <row r="330" spans="1:33" ht="15.75" customHeight="1" x14ac:dyDescent="0.2"/>
    <row r="331" spans="1:33" ht="15.75" customHeight="1" x14ac:dyDescent="0.2"/>
    <row r="332" spans="1:33" ht="15.75" customHeight="1" x14ac:dyDescent="0.2"/>
    <row r="333" spans="1:33" ht="15.75" customHeight="1" x14ac:dyDescent="0.2"/>
    <row r="334" spans="1:33" ht="15.75" customHeight="1" x14ac:dyDescent="0.2"/>
    <row r="335" spans="1:33" ht="15.75" customHeight="1" x14ac:dyDescent="0.2"/>
    <row r="336" spans="1:33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0">
    <mergeCell ref="AA6:AA9"/>
    <mergeCell ref="AB6:AB9"/>
    <mergeCell ref="AC6:AC9"/>
    <mergeCell ref="AD6:AD9"/>
    <mergeCell ref="G8:G9"/>
    <mergeCell ref="H8:I8"/>
    <mergeCell ref="J8:L8"/>
    <mergeCell ref="M8:M9"/>
    <mergeCell ref="N8:O8"/>
    <mergeCell ref="P8:S8"/>
    <mergeCell ref="T8:T9"/>
    <mergeCell ref="U8:W8"/>
    <mergeCell ref="X8:X9"/>
    <mergeCell ref="Y8:Z8"/>
    <mergeCell ref="B3:Z3"/>
    <mergeCell ref="B4:Z4"/>
    <mergeCell ref="B5:Z5"/>
    <mergeCell ref="A1:C1"/>
    <mergeCell ref="A2:C2"/>
    <mergeCell ref="A6:A9"/>
    <mergeCell ref="B6:B9"/>
    <mergeCell ref="C6:C9"/>
    <mergeCell ref="D6:D9"/>
    <mergeCell ref="E6:E9"/>
    <mergeCell ref="F6:F9"/>
    <mergeCell ref="G6:W6"/>
    <mergeCell ref="X6:Z7"/>
    <mergeCell ref="G7:L7"/>
    <mergeCell ref="M7:S7"/>
    <mergeCell ref="T7:W7"/>
  </mergeCells>
  <conditionalFormatting sqref="C11:C12 C14:C122 D26:G26 D122:F122">
    <cfRule type="expression" dxfId="1" priority="1">
      <formula>OR(C11&lt;D11,C11&gt;B11)</formula>
    </cfRule>
  </conditionalFormatting>
  <conditionalFormatting sqref="E11:E25 E27:E122">
    <cfRule type="expression" dxfId="0" priority="2">
      <formula>AND(E11&lt;&gt;"",D11&lt;&gt;"",E11&gt;D11)</formula>
    </cfRule>
  </conditionalFormatting>
  <printOptions horizontalCentered="1"/>
  <pageMargins left="0.7" right="0.7" top="0.75" bottom="0.75" header="0" footer="0"/>
  <pageSetup paperSize="9" fitToHeight="0" orientation="landscape" cellComments="atEn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5" sqref="B5:X5"/>
    </sheetView>
  </sheetViews>
  <sheetFormatPr defaultColWidth="12.5703125" defaultRowHeight="15" customHeight="1" x14ac:dyDescent="0.2"/>
  <cols>
    <col min="1" max="1" width="17.85546875" style="100" customWidth="1"/>
    <col min="2" max="2" width="7" style="100" customWidth="1"/>
    <col min="3" max="3" width="7.85546875" style="100" customWidth="1"/>
    <col min="4" max="4" width="6.7109375" style="100" customWidth="1"/>
    <col min="5" max="5" width="6" style="100" customWidth="1"/>
    <col min="6" max="6" width="6.85546875" style="100" customWidth="1"/>
    <col min="7" max="7" width="6.42578125" style="100" customWidth="1"/>
    <col min="8" max="8" width="8.85546875" style="100" customWidth="1"/>
    <col min="9" max="11" width="6.5703125" style="100" customWidth="1"/>
    <col min="12" max="12" width="6.28515625" style="100" customWidth="1"/>
    <col min="13" max="13" width="7" style="100" customWidth="1"/>
    <col min="14" max="14" width="5.5703125" style="100" customWidth="1"/>
    <col min="15" max="15" width="6.140625" style="100" customWidth="1"/>
    <col min="16" max="16" width="5.85546875" style="100" customWidth="1"/>
    <col min="17" max="17" width="5.42578125" style="100" customWidth="1"/>
    <col min="18" max="18" width="6.42578125" style="100" customWidth="1"/>
    <col min="19" max="19" width="6.5703125" style="100" customWidth="1"/>
    <col min="20" max="20" width="6.42578125" style="100" customWidth="1"/>
    <col min="21" max="21" width="7.140625" style="100" customWidth="1"/>
    <col min="22" max="22" width="6.140625" style="100" customWidth="1"/>
    <col min="23" max="23" width="6.28515625" style="100" customWidth="1"/>
    <col min="24" max="24" width="7.42578125" style="100" customWidth="1"/>
    <col min="25" max="27" width="8.5703125" style="100" hidden="1" customWidth="1"/>
    <col min="28" max="29" width="8.5703125" style="100" customWidth="1"/>
    <col min="30" max="16384" width="12.5703125" style="100"/>
  </cols>
  <sheetData>
    <row r="1" spans="1:29" ht="15" customHeight="1" x14ac:dyDescent="0.2">
      <c r="A1" s="151" t="s">
        <v>281</v>
      </c>
      <c r="B1" s="151"/>
      <c r="C1" s="151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9"/>
      <c r="AC1" s="99"/>
    </row>
    <row r="2" spans="1:29" ht="15" customHeight="1" x14ac:dyDescent="0.2">
      <c r="A2" s="152" t="s">
        <v>282</v>
      </c>
      <c r="B2" s="152"/>
      <c r="C2" s="152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101" t="s">
        <v>2</v>
      </c>
      <c r="Y2" s="71"/>
      <c r="Z2" s="71"/>
      <c r="AA2" s="71"/>
      <c r="AB2" s="78"/>
      <c r="AC2" s="78"/>
    </row>
    <row r="3" spans="1:29" ht="23.25" customHeight="1" x14ac:dyDescent="0.2">
      <c r="A3" s="98"/>
      <c r="B3" s="154" t="s">
        <v>285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8"/>
      <c r="Y3" s="71"/>
      <c r="Z3" s="71"/>
      <c r="AA3" s="98"/>
      <c r="AB3" s="78"/>
      <c r="AC3" s="78"/>
    </row>
    <row r="4" spans="1:29" ht="15" customHeight="1" x14ac:dyDescent="0.2">
      <c r="A4" s="98"/>
      <c r="B4" s="150" t="s">
        <v>280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8"/>
      <c r="Y4" s="71"/>
      <c r="Z4" s="71"/>
      <c r="AA4" s="71"/>
      <c r="AB4" s="78"/>
      <c r="AC4" s="78"/>
    </row>
    <row r="5" spans="1:29" ht="16.5" customHeight="1" x14ac:dyDescent="0.2">
      <c r="A5" s="98"/>
      <c r="B5" s="150" t="s">
        <v>289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8"/>
      <c r="Y5" s="71"/>
      <c r="Z5" s="71"/>
      <c r="AA5" s="71"/>
      <c r="AB5" s="78"/>
      <c r="AC5" s="78"/>
    </row>
    <row r="6" spans="1:29" ht="42.75" customHeight="1" x14ac:dyDescent="0.2">
      <c r="A6" s="133" t="s">
        <v>3</v>
      </c>
      <c r="B6" s="133" t="s">
        <v>10</v>
      </c>
      <c r="C6" s="133" t="s">
        <v>12</v>
      </c>
      <c r="D6" s="136" t="s">
        <v>15</v>
      </c>
      <c r="E6" s="137"/>
      <c r="F6" s="137"/>
      <c r="G6" s="138"/>
      <c r="H6" s="133" t="s">
        <v>21</v>
      </c>
      <c r="I6" s="136" t="s">
        <v>24</v>
      </c>
      <c r="J6" s="137"/>
      <c r="K6" s="138"/>
      <c r="L6" s="153" t="s">
        <v>26</v>
      </c>
      <c r="M6" s="138"/>
      <c r="N6" s="153" t="s">
        <v>28</v>
      </c>
      <c r="O6" s="138"/>
      <c r="P6" s="153" t="s">
        <v>29</v>
      </c>
      <c r="Q6" s="137"/>
      <c r="R6" s="137"/>
      <c r="S6" s="138"/>
      <c r="T6" s="153" t="s">
        <v>31</v>
      </c>
      <c r="U6" s="138"/>
      <c r="V6" s="153" t="s">
        <v>34</v>
      </c>
      <c r="W6" s="137"/>
      <c r="X6" s="138"/>
      <c r="Y6" s="133" t="s">
        <v>35</v>
      </c>
      <c r="Z6" s="133" t="s">
        <v>36</v>
      </c>
      <c r="AA6" s="133" t="s">
        <v>38</v>
      </c>
      <c r="AB6" s="102"/>
      <c r="AC6" s="102"/>
    </row>
    <row r="7" spans="1:29" ht="26.25" customHeight="1" x14ac:dyDescent="0.2">
      <c r="A7" s="134"/>
      <c r="B7" s="134"/>
      <c r="C7" s="134"/>
      <c r="D7" s="133" t="s">
        <v>42</v>
      </c>
      <c r="E7" s="133" t="s">
        <v>46</v>
      </c>
      <c r="F7" s="133" t="s">
        <v>48</v>
      </c>
      <c r="G7" s="133" t="s">
        <v>49</v>
      </c>
      <c r="H7" s="134"/>
      <c r="I7" s="133" t="s">
        <v>50</v>
      </c>
      <c r="J7" s="133" t="s">
        <v>51</v>
      </c>
      <c r="K7" s="133" t="s">
        <v>52</v>
      </c>
      <c r="L7" s="133" t="s">
        <v>53</v>
      </c>
      <c r="M7" s="133" t="s">
        <v>54</v>
      </c>
      <c r="N7" s="133" t="s">
        <v>56</v>
      </c>
      <c r="O7" s="133" t="s">
        <v>58</v>
      </c>
      <c r="P7" s="133" t="s">
        <v>56</v>
      </c>
      <c r="Q7" s="133" t="s">
        <v>58</v>
      </c>
      <c r="R7" s="133" t="s">
        <v>60</v>
      </c>
      <c r="S7" s="133" t="s">
        <v>63</v>
      </c>
      <c r="T7" s="133" t="s">
        <v>66</v>
      </c>
      <c r="U7" s="133" t="s">
        <v>71</v>
      </c>
      <c r="V7" s="133" t="s">
        <v>75</v>
      </c>
      <c r="W7" s="133" t="s">
        <v>76</v>
      </c>
      <c r="X7" s="133" t="s">
        <v>71</v>
      </c>
      <c r="Y7" s="134"/>
      <c r="Z7" s="134"/>
      <c r="AA7" s="134"/>
      <c r="AB7" s="102"/>
      <c r="AC7" s="102"/>
    </row>
    <row r="8" spans="1:29" ht="68.25" customHeight="1" x14ac:dyDescent="0.2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02"/>
      <c r="AC8" s="102"/>
    </row>
    <row r="9" spans="1:29" ht="53.25" customHeight="1" x14ac:dyDescent="0.2">
      <c r="A9" s="47" t="s">
        <v>62</v>
      </c>
      <c r="B9" s="74" t="s">
        <v>91</v>
      </c>
      <c r="C9" s="74" t="s">
        <v>94</v>
      </c>
      <c r="D9" s="74" t="s">
        <v>97</v>
      </c>
      <c r="E9" s="74" t="s">
        <v>100</v>
      </c>
      <c r="F9" s="74" t="s">
        <v>98</v>
      </c>
      <c r="G9" s="74" t="s">
        <v>101</v>
      </c>
      <c r="H9" s="48" t="s">
        <v>102</v>
      </c>
      <c r="I9" s="47">
        <v>8</v>
      </c>
      <c r="J9" s="47">
        <v>9</v>
      </c>
      <c r="K9" s="47">
        <v>10</v>
      </c>
      <c r="L9" s="47">
        <v>11</v>
      </c>
      <c r="M9" s="47">
        <v>12</v>
      </c>
      <c r="N9" s="47">
        <v>13</v>
      </c>
      <c r="O9" s="47">
        <v>14</v>
      </c>
      <c r="P9" s="47">
        <v>15</v>
      </c>
      <c r="Q9" s="47">
        <v>16</v>
      </c>
      <c r="R9" s="47">
        <v>17</v>
      </c>
      <c r="S9" s="47">
        <v>18</v>
      </c>
      <c r="T9" s="47">
        <v>19</v>
      </c>
      <c r="U9" s="47">
        <v>20</v>
      </c>
      <c r="V9" s="47">
        <v>21</v>
      </c>
      <c r="W9" s="47">
        <v>22</v>
      </c>
      <c r="X9" s="47">
        <v>23</v>
      </c>
      <c r="Y9" s="47">
        <v>24</v>
      </c>
      <c r="Z9" s="47">
        <v>25</v>
      </c>
      <c r="AA9" s="47">
        <v>26</v>
      </c>
      <c r="AB9" s="77"/>
      <c r="AC9" s="77"/>
    </row>
    <row r="10" spans="1:29" ht="21" customHeight="1" x14ac:dyDescent="0.2">
      <c r="A10" s="50" t="s">
        <v>283</v>
      </c>
      <c r="B10" s="51">
        <f>IFERROR(IF((Y10+Z10)='02.XLD'!G11,'02.XLD'!G11,"Lỗi"),"Lỗi")</f>
        <v>161</v>
      </c>
      <c r="C10" s="51">
        <f t="shared" ref="C10:C90" si="0">SUM(D10:G10)</f>
        <v>161</v>
      </c>
      <c r="D10" s="51">
        <v>0</v>
      </c>
      <c r="E10" s="51">
        <v>147</v>
      </c>
      <c r="F10" s="51">
        <v>7</v>
      </c>
      <c r="G10" s="51">
        <v>7</v>
      </c>
      <c r="H10" s="51">
        <f>SUM(I10:M10)</f>
        <v>38</v>
      </c>
      <c r="I10" s="54">
        <v>0</v>
      </c>
      <c r="J10" s="54">
        <v>1</v>
      </c>
      <c r="K10" s="54">
        <v>1</v>
      </c>
      <c r="L10" s="54">
        <v>29</v>
      </c>
      <c r="M10" s="54">
        <v>7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60">
        <v>61</v>
      </c>
      <c r="Z10" s="54">
        <v>100</v>
      </c>
      <c r="AA10" s="54">
        <f>B10-F10-G10-H10</f>
        <v>109</v>
      </c>
      <c r="AB10" s="79"/>
      <c r="AC10" s="79"/>
    </row>
    <row r="11" spans="1:29" ht="19.5" customHeight="1" x14ac:dyDescent="0.2">
      <c r="A11" s="53" t="s">
        <v>107</v>
      </c>
      <c r="B11" s="51">
        <f>IFERROR(IF((Y11+Z11)='02.XLD'!G12,'02.XLD'!G12,"Lỗi"),"Lỗi")</f>
        <v>76</v>
      </c>
      <c r="C11" s="51">
        <f t="shared" si="0"/>
        <v>76</v>
      </c>
      <c r="D11" s="54">
        <f t="shared" ref="D11:X11" si="1">SUM(D12:D24)</f>
        <v>6</v>
      </c>
      <c r="E11" s="54">
        <f t="shared" si="1"/>
        <v>12</v>
      </c>
      <c r="F11" s="54">
        <f t="shared" si="1"/>
        <v>35</v>
      </c>
      <c r="G11" s="54">
        <f t="shared" si="1"/>
        <v>23</v>
      </c>
      <c r="H11" s="54">
        <f t="shared" si="1"/>
        <v>14</v>
      </c>
      <c r="I11" s="54">
        <f t="shared" si="1"/>
        <v>4</v>
      </c>
      <c r="J11" s="54">
        <f t="shared" si="1"/>
        <v>8</v>
      </c>
      <c r="K11" s="54">
        <f t="shared" si="1"/>
        <v>0</v>
      </c>
      <c r="L11" s="54">
        <f t="shared" si="1"/>
        <v>0</v>
      </c>
      <c r="M11" s="54">
        <f t="shared" si="1"/>
        <v>2</v>
      </c>
      <c r="N11" s="54">
        <f t="shared" si="1"/>
        <v>0</v>
      </c>
      <c r="O11" s="54">
        <f t="shared" si="1"/>
        <v>0</v>
      </c>
      <c r="P11" s="54">
        <f t="shared" si="1"/>
        <v>0</v>
      </c>
      <c r="Q11" s="54">
        <f t="shared" si="1"/>
        <v>0</v>
      </c>
      <c r="R11" s="54">
        <f t="shared" si="1"/>
        <v>0</v>
      </c>
      <c r="S11" s="54">
        <f t="shared" si="1"/>
        <v>2</v>
      </c>
      <c r="T11" s="54">
        <f t="shared" si="1"/>
        <v>1</v>
      </c>
      <c r="U11" s="54">
        <f t="shared" si="1"/>
        <v>0</v>
      </c>
      <c r="V11" s="54">
        <f t="shared" si="1"/>
        <v>0</v>
      </c>
      <c r="W11" s="54">
        <f t="shared" si="1"/>
        <v>0</v>
      </c>
      <c r="X11" s="54">
        <f t="shared" si="1"/>
        <v>0</v>
      </c>
      <c r="Y11" s="60">
        <v>0</v>
      </c>
      <c r="Z11" s="54">
        <f t="shared" ref="Z11:AA11" si="2">SUM(Z12:Z24)</f>
        <v>76</v>
      </c>
      <c r="AA11" s="54">
        <f t="shared" si="2"/>
        <v>4</v>
      </c>
      <c r="AB11" s="79"/>
      <c r="AC11" s="79"/>
    </row>
    <row r="12" spans="1:29" ht="15.75" hidden="1" customHeight="1" x14ac:dyDescent="0.2">
      <c r="A12" s="53" t="s">
        <v>108</v>
      </c>
      <c r="B12" s="51">
        <f>IFERROR(IF((Y12+Z12)='02.XLD'!G13,'02.XLD'!G13,"Lỗi"),"Lỗi")</f>
        <v>0</v>
      </c>
      <c r="C12" s="51">
        <f t="shared" si="0"/>
        <v>0</v>
      </c>
      <c r="D12" s="54"/>
      <c r="E12" s="54"/>
      <c r="F12" s="54"/>
      <c r="G12" s="54"/>
      <c r="H12" s="51">
        <f t="shared" ref="H12:H24" si="3">SUM(I12:M12)</f>
        <v>0</v>
      </c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60">
        <v>0</v>
      </c>
      <c r="Z12" s="54"/>
      <c r="AA12" s="54">
        <f t="shared" ref="AA12:AA24" si="4">B12-F12-G12-H12</f>
        <v>0</v>
      </c>
      <c r="AB12" s="79"/>
      <c r="AC12" s="79"/>
    </row>
    <row r="13" spans="1:29" ht="15.75" hidden="1" customHeight="1" x14ac:dyDescent="0.2">
      <c r="A13" s="53" t="s">
        <v>109</v>
      </c>
      <c r="B13" s="51">
        <f>IFERROR(IF((Y13+Z13)='02.XLD'!G14,'02.XLD'!G14,"Lỗi"),"Lỗi")</f>
        <v>0</v>
      </c>
      <c r="C13" s="51">
        <f t="shared" si="0"/>
        <v>0</v>
      </c>
      <c r="D13" s="51">
        <v>0</v>
      </c>
      <c r="E13" s="51">
        <v>0</v>
      </c>
      <c r="F13" s="51">
        <v>0</v>
      </c>
      <c r="G13" s="51">
        <v>0</v>
      </c>
      <c r="H13" s="51">
        <f t="shared" si="3"/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60"/>
      <c r="Z13" s="54">
        <v>0</v>
      </c>
      <c r="AA13" s="54">
        <f t="shared" si="4"/>
        <v>0</v>
      </c>
      <c r="AB13" s="79"/>
      <c r="AC13" s="79"/>
    </row>
    <row r="14" spans="1:29" ht="15.75" hidden="1" customHeight="1" x14ac:dyDescent="0.2">
      <c r="A14" s="53" t="s">
        <v>110</v>
      </c>
      <c r="B14" s="51">
        <f>IFERROR(IF((Y14+Z14)='02.XLD'!G15,'02.XLD'!G15,"Lỗi"),"Lỗi")</f>
        <v>0</v>
      </c>
      <c r="C14" s="51">
        <f t="shared" si="0"/>
        <v>0</v>
      </c>
      <c r="D14" s="82">
        <v>0</v>
      </c>
      <c r="E14" s="82">
        <v>0</v>
      </c>
      <c r="F14" s="82">
        <v>0</v>
      </c>
      <c r="G14" s="82">
        <v>0</v>
      </c>
      <c r="H14" s="51">
        <f t="shared" si="3"/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60">
        <v>0</v>
      </c>
      <c r="Z14" s="54">
        <v>0</v>
      </c>
      <c r="AA14" s="54">
        <f t="shared" si="4"/>
        <v>0</v>
      </c>
      <c r="AB14" s="79"/>
      <c r="AC14" s="79"/>
    </row>
    <row r="15" spans="1:29" ht="12.75" hidden="1" customHeight="1" x14ac:dyDescent="0.2">
      <c r="A15" s="53" t="s">
        <v>111</v>
      </c>
      <c r="B15" s="51">
        <f>IFERROR(IF((Y15+Z15)='02.XLD'!G16,'02.XLD'!G16,"Lỗi"),"Lỗi")</f>
        <v>0</v>
      </c>
      <c r="C15" s="51">
        <f t="shared" si="0"/>
        <v>0</v>
      </c>
      <c r="D15" s="54"/>
      <c r="E15" s="54"/>
      <c r="F15" s="54"/>
      <c r="G15" s="54"/>
      <c r="H15" s="51">
        <f t="shared" si="3"/>
        <v>0</v>
      </c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60"/>
      <c r="Z15" s="54"/>
      <c r="AA15" s="54">
        <f t="shared" si="4"/>
        <v>0</v>
      </c>
      <c r="AB15" s="79"/>
      <c r="AC15" s="79"/>
    </row>
    <row r="16" spans="1:29" ht="12.75" hidden="1" customHeight="1" x14ac:dyDescent="0.2">
      <c r="A16" s="53" t="s">
        <v>112</v>
      </c>
      <c r="B16" s="51">
        <f>IFERROR(IF((Y16+Z16)='02.XLD'!G17,'02.XLD'!G17,"Lỗi"),"Lỗi")</f>
        <v>33</v>
      </c>
      <c r="C16" s="51">
        <f t="shared" si="0"/>
        <v>33</v>
      </c>
      <c r="D16" s="54">
        <v>3</v>
      </c>
      <c r="E16" s="54">
        <v>0</v>
      </c>
      <c r="F16" s="54">
        <v>20</v>
      </c>
      <c r="G16" s="54">
        <v>10</v>
      </c>
      <c r="H16" s="51">
        <f t="shared" si="3"/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60">
        <v>0</v>
      </c>
      <c r="Z16" s="54">
        <v>33</v>
      </c>
      <c r="AA16" s="54">
        <f t="shared" si="4"/>
        <v>3</v>
      </c>
      <c r="AB16" s="79"/>
      <c r="AC16" s="79"/>
    </row>
    <row r="17" spans="1:29" ht="12.75" hidden="1" customHeight="1" x14ac:dyDescent="0.2">
      <c r="A17" s="53" t="s">
        <v>113</v>
      </c>
      <c r="B17" s="51">
        <f>IFERROR(IF((Y17+Z17)='02.XLD'!G18,'02.XLD'!G18,"Lỗi"),"Lỗi")</f>
        <v>19</v>
      </c>
      <c r="C17" s="51">
        <f t="shared" si="0"/>
        <v>19</v>
      </c>
      <c r="D17" s="51">
        <v>2</v>
      </c>
      <c r="E17" s="51">
        <v>5</v>
      </c>
      <c r="F17" s="51">
        <v>1</v>
      </c>
      <c r="G17" s="51">
        <v>11</v>
      </c>
      <c r="H17" s="51">
        <f t="shared" si="3"/>
        <v>7</v>
      </c>
      <c r="I17" s="51">
        <v>1</v>
      </c>
      <c r="J17" s="51">
        <v>5</v>
      </c>
      <c r="K17" s="51">
        <v>0</v>
      </c>
      <c r="L17" s="51">
        <v>0</v>
      </c>
      <c r="M17" s="51">
        <v>1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2</v>
      </c>
      <c r="T17" s="51">
        <v>1</v>
      </c>
      <c r="U17" s="51">
        <v>0</v>
      </c>
      <c r="V17" s="51">
        <v>0</v>
      </c>
      <c r="W17" s="51">
        <v>0</v>
      </c>
      <c r="X17" s="51">
        <v>0</v>
      </c>
      <c r="Y17" s="60">
        <v>0</v>
      </c>
      <c r="Z17" s="51">
        <v>19</v>
      </c>
      <c r="AA17" s="54">
        <f t="shared" si="4"/>
        <v>0</v>
      </c>
      <c r="AB17" s="79"/>
      <c r="AC17" s="79"/>
    </row>
    <row r="18" spans="1:29" ht="12.75" hidden="1" customHeight="1" x14ac:dyDescent="0.2">
      <c r="A18" s="53" t="s">
        <v>114</v>
      </c>
      <c r="B18" s="51">
        <f>IFERROR(IF((Y18+Z18)='02.XLD'!G19,'02.XLD'!G19,"Lỗi"),"Lỗi")</f>
        <v>0</v>
      </c>
      <c r="C18" s="51">
        <f t="shared" si="0"/>
        <v>0</v>
      </c>
      <c r="D18" s="51"/>
      <c r="E18" s="51"/>
      <c r="F18" s="51"/>
      <c r="G18" s="51"/>
      <c r="H18" s="51">
        <f t="shared" si="3"/>
        <v>0</v>
      </c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60">
        <v>0</v>
      </c>
      <c r="Z18" s="54"/>
      <c r="AA18" s="54">
        <f t="shared" si="4"/>
        <v>0</v>
      </c>
      <c r="AB18" s="79"/>
      <c r="AC18" s="79"/>
    </row>
    <row r="19" spans="1:29" ht="12.75" hidden="1" customHeight="1" x14ac:dyDescent="0.2">
      <c r="A19" s="53" t="s">
        <v>115</v>
      </c>
      <c r="B19" s="51">
        <f>IFERROR(IF((Y19+Z19)='02.XLD'!G20,'02.XLD'!G20,"Lỗi"),"Lỗi")</f>
        <v>5</v>
      </c>
      <c r="C19" s="51">
        <f t="shared" si="0"/>
        <v>5</v>
      </c>
      <c r="D19" s="51">
        <v>0</v>
      </c>
      <c r="E19" s="51">
        <v>5</v>
      </c>
      <c r="F19" s="51">
        <v>0</v>
      </c>
      <c r="G19" s="51">
        <v>0</v>
      </c>
      <c r="H19" s="51">
        <f t="shared" si="3"/>
        <v>5</v>
      </c>
      <c r="I19" s="51">
        <v>3</v>
      </c>
      <c r="J19" s="51">
        <v>2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60">
        <v>0</v>
      </c>
      <c r="Z19" s="54">
        <v>5</v>
      </c>
      <c r="AA19" s="54">
        <f t="shared" si="4"/>
        <v>0</v>
      </c>
      <c r="AB19" s="79"/>
      <c r="AC19" s="79"/>
    </row>
    <row r="20" spans="1:29" ht="12.75" hidden="1" customHeight="1" x14ac:dyDescent="0.2">
      <c r="A20" s="53" t="s">
        <v>116</v>
      </c>
      <c r="B20" s="51">
        <f>IFERROR(IF((Y20+Z20)='02.XLD'!G21,'02.XLD'!G21,"Lỗi"),"Lỗi")</f>
        <v>18</v>
      </c>
      <c r="C20" s="51">
        <f t="shared" si="0"/>
        <v>18</v>
      </c>
      <c r="D20" s="51">
        <v>1</v>
      </c>
      <c r="E20" s="51">
        <v>1</v>
      </c>
      <c r="F20" s="51">
        <v>14</v>
      </c>
      <c r="G20" s="51">
        <v>2</v>
      </c>
      <c r="H20" s="51">
        <f t="shared" si="3"/>
        <v>1</v>
      </c>
      <c r="I20" s="51">
        <v>0</v>
      </c>
      <c r="J20" s="51">
        <v>1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60">
        <v>0</v>
      </c>
      <c r="Z20" s="54">
        <v>18</v>
      </c>
      <c r="AA20" s="54">
        <f t="shared" si="4"/>
        <v>1</v>
      </c>
      <c r="AB20" s="79"/>
      <c r="AC20" s="79"/>
    </row>
    <row r="21" spans="1:29" ht="12.75" hidden="1" customHeight="1" x14ac:dyDescent="0.2">
      <c r="A21" s="53" t="s">
        <v>117</v>
      </c>
      <c r="B21" s="51">
        <f>IFERROR(IF((Y21+Z21)='02.XLD'!G22,'02.XLD'!G22,"Lỗi"),"Lỗi")</f>
        <v>0</v>
      </c>
      <c r="C21" s="51">
        <f t="shared" si="0"/>
        <v>0</v>
      </c>
      <c r="D21" s="51"/>
      <c r="E21" s="103"/>
      <c r="F21" s="51"/>
      <c r="G21" s="51"/>
      <c r="H21" s="51">
        <f t="shared" si="3"/>
        <v>0</v>
      </c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60"/>
      <c r="Z21" s="54"/>
      <c r="AA21" s="54">
        <f t="shared" si="4"/>
        <v>0</v>
      </c>
      <c r="AB21" s="79"/>
      <c r="AC21" s="79"/>
    </row>
    <row r="22" spans="1:29" ht="12.75" hidden="1" customHeight="1" x14ac:dyDescent="0.2">
      <c r="A22" s="53" t="s">
        <v>118</v>
      </c>
      <c r="B22" s="51">
        <f>IFERROR(IF((Y22+Z22)='02.XLD'!G23,'02.XLD'!G23,"Lỗi"),"Lỗi")</f>
        <v>0</v>
      </c>
      <c r="C22" s="51">
        <f t="shared" si="0"/>
        <v>0</v>
      </c>
      <c r="D22" s="51">
        <v>0</v>
      </c>
      <c r="E22" s="51">
        <v>0</v>
      </c>
      <c r="F22" s="51">
        <v>0</v>
      </c>
      <c r="G22" s="51">
        <v>0</v>
      </c>
      <c r="H22" s="51">
        <f t="shared" si="3"/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60">
        <v>0</v>
      </c>
      <c r="Z22" s="54">
        <v>0</v>
      </c>
      <c r="AA22" s="54">
        <f t="shared" si="4"/>
        <v>0</v>
      </c>
      <c r="AB22" s="79"/>
      <c r="AC22" s="79"/>
    </row>
    <row r="23" spans="1:29" ht="12.75" hidden="1" customHeight="1" x14ac:dyDescent="0.2">
      <c r="A23" s="53" t="s">
        <v>119</v>
      </c>
      <c r="B23" s="51">
        <f>IFERROR(IF((Y23+Z23)='02.XLD'!G24,'02.XLD'!G24,"Lỗi"),"Lỗi")</f>
        <v>1</v>
      </c>
      <c r="C23" s="51">
        <f t="shared" si="0"/>
        <v>1</v>
      </c>
      <c r="D23" s="51">
        <v>0</v>
      </c>
      <c r="E23" s="51">
        <v>1</v>
      </c>
      <c r="F23" s="51">
        <v>0</v>
      </c>
      <c r="G23" s="51">
        <v>0</v>
      </c>
      <c r="H23" s="51">
        <f t="shared" si="3"/>
        <v>1</v>
      </c>
      <c r="I23" s="51">
        <v>0</v>
      </c>
      <c r="J23" s="51">
        <v>0</v>
      </c>
      <c r="K23" s="51">
        <v>0</v>
      </c>
      <c r="L23" s="51">
        <v>0</v>
      </c>
      <c r="M23" s="51">
        <v>1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60">
        <v>0</v>
      </c>
      <c r="Z23" s="54">
        <v>1</v>
      </c>
      <c r="AA23" s="54">
        <f t="shared" si="4"/>
        <v>0</v>
      </c>
      <c r="AB23" s="79"/>
      <c r="AC23" s="79"/>
    </row>
    <row r="24" spans="1:29" ht="12.75" hidden="1" customHeight="1" x14ac:dyDescent="0.2">
      <c r="A24" s="53" t="s">
        <v>120</v>
      </c>
      <c r="B24" s="51">
        <f>IFERROR(IF((Y24+Z24)='02.XLD'!G25,'02.XLD'!G25,"Lỗi"),"Lỗi")</f>
        <v>0</v>
      </c>
      <c r="C24" s="51">
        <f t="shared" si="0"/>
        <v>0</v>
      </c>
      <c r="D24" s="51">
        <v>0</v>
      </c>
      <c r="E24" s="51">
        <v>0</v>
      </c>
      <c r="F24" s="51">
        <v>0</v>
      </c>
      <c r="G24" s="51">
        <v>0</v>
      </c>
      <c r="H24" s="51">
        <f t="shared" si="3"/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60">
        <v>0</v>
      </c>
      <c r="Z24" s="54">
        <v>0</v>
      </c>
      <c r="AA24" s="54">
        <f t="shared" si="4"/>
        <v>0</v>
      </c>
      <c r="AB24" s="79"/>
      <c r="AC24" s="79"/>
    </row>
    <row r="25" spans="1:29" ht="19.5" customHeight="1" x14ac:dyDescent="0.2">
      <c r="A25" s="53" t="s">
        <v>121</v>
      </c>
      <c r="B25" s="51">
        <f>IFERROR(IF((Y25+Z25)='02.XLD'!G26,'02.XLD'!G26,"Lỗi"),"Lỗi")</f>
        <v>641</v>
      </c>
      <c r="C25" s="51">
        <f t="shared" si="0"/>
        <v>640</v>
      </c>
      <c r="D25" s="54">
        <f t="shared" ref="D25:X25" si="5">SUM(D26:D120)</f>
        <v>32</v>
      </c>
      <c r="E25" s="54">
        <f t="shared" si="5"/>
        <v>359</v>
      </c>
      <c r="F25" s="54">
        <f t="shared" si="5"/>
        <v>80</v>
      </c>
      <c r="G25" s="54">
        <f t="shared" si="5"/>
        <v>169</v>
      </c>
      <c r="H25" s="54">
        <f t="shared" si="5"/>
        <v>255</v>
      </c>
      <c r="I25" s="54">
        <f t="shared" si="5"/>
        <v>19</v>
      </c>
      <c r="J25" s="54">
        <f t="shared" si="5"/>
        <v>174</v>
      </c>
      <c r="K25" s="54">
        <f t="shared" si="5"/>
        <v>62</v>
      </c>
      <c r="L25" s="54">
        <f t="shared" si="5"/>
        <v>0</v>
      </c>
      <c r="M25" s="54">
        <f t="shared" si="5"/>
        <v>0</v>
      </c>
      <c r="N25" s="54">
        <f t="shared" si="5"/>
        <v>0</v>
      </c>
      <c r="O25" s="54">
        <f t="shared" si="5"/>
        <v>0</v>
      </c>
      <c r="P25" s="54">
        <f t="shared" si="5"/>
        <v>387.47</v>
      </c>
      <c r="Q25" s="54">
        <f t="shared" si="5"/>
        <v>0</v>
      </c>
      <c r="R25" s="54">
        <f t="shared" si="5"/>
        <v>0</v>
      </c>
      <c r="S25" s="54">
        <f t="shared" si="5"/>
        <v>68</v>
      </c>
      <c r="T25" s="54">
        <f t="shared" si="5"/>
        <v>2</v>
      </c>
      <c r="U25" s="54">
        <f t="shared" si="5"/>
        <v>2</v>
      </c>
      <c r="V25" s="54">
        <f t="shared" si="5"/>
        <v>0</v>
      </c>
      <c r="W25" s="54">
        <f t="shared" si="5"/>
        <v>0</v>
      </c>
      <c r="X25" s="54">
        <f t="shared" si="5"/>
        <v>0</v>
      </c>
      <c r="Y25" s="54">
        <v>33</v>
      </c>
      <c r="Z25" s="54">
        <f t="shared" ref="Z25:AA25" si="6">SUM(Z26:Z120)</f>
        <v>608</v>
      </c>
      <c r="AA25" s="54">
        <f t="shared" si="6"/>
        <v>137</v>
      </c>
      <c r="AB25" s="79"/>
      <c r="AC25" s="78"/>
    </row>
    <row r="26" spans="1:29" ht="12.75" hidden="1" customHeight="1" x14ac:dyDescent="0.2">
      <c r="A26" s="53" t="s">
        <v>122</v>
      </c>
      <c r="B26" s="51">
        <f>IFERROR(IF((Y26+Z26)='02.XLD'!G27,'02.XLD'!G27,"Lỗi"),"Lỗi")</f>
        <v>21</v>
      </c>
      <c r="C26" s="51">
        <f t="shared" si="0"/>
        <v>21</v>
      </c>
      <c r="D26" s="54">
        <v>5</v>
      </c>
      <c r="E26" s="54">
        <v>5</v>
      </c>
      <c r="F26" s="54">
        <v>4</v>
      </c>
      <c r="G26" s="54">
        <v>7</v>
      </c>
      <c r="H26" s="51">
        <f t="shared" ref="H26:H78" si="7">SUM(I26:M26)</f>
        <v>3</v>
      </c>
      <c r="I26" s="54">
        <v>0</v>
      </c>
      <c r="J26" s="54">
        <v>3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60"/>
      <c r="Z26" s="54">
        <v>21</v>
      </c>
      <c r="AA26" s="54">
        <f t="shared" ref="AA26:AA120" si="8">B26-F26-G26-H26</f>
        <v>7</v>
      </c>
      <c r="AB26" s="79"/>
      <c r="AC26" s="79"/>
    </row>
    <row r="27" spans="1:29" ht="12.75" hidden="1" customHeight="1" x14ac:dyDescent="0.2">
      <c r="A27" s="53" t="s">
        <v>123</v>
      </c>
      <c r="B27" s="51">
        <f>IFERROR(IF((Y27+Z27)='02.XLD'!G28,'02.XLD'!G28,"Lỗi"),"Lỗi")</f>
        <v>3</v>
      </c>
      <c r="C27" s="51">
        <f t="shared" si="0"/>
        <v>3</v>
      </c>
      <c r="D27" s="54">
        <v>0</v>
      </c>
      <c r="E27" s="54">
        <v>3</v>
      </c>
      <c r="F27" s="54">
        <v>0</v>
      </c>
      <c r="G27" s="54">
        <v>0</v>
      </c>
      <c r="H27" s="51">
        <f t="shared" si="7"/>
        <v>1</v>
      </c>
      <c r="I27" s="54">
        <v>0</v>
      </c>
      <c r="J27" s="54">
        <v>1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60">
        <v>0</v>
      </c>
      <c r="Z27" s="54">
        <v>3</v>
      </c>
      <c r="AA27" s="54">
        <f t="shared" si="8"/>
        <v>2</v>
      </c>
      <c r="AB27" s="79"/>
      <c r="AC27" s="79"/>
    </row>
    <row r="28" spans="1:29" ht="12.75" hidden="1" customHeight="1" x14ac:dyDescent="0.2">
      <c r="A28" s="53" t="s">
        <v>124</v>
      </c>
      <c r="B28" s="51">
        <f>IFERROR(IF((Y28+Z28)='02.XLD'!G29,'02.XLD'!G29,"Lỗi"),"Lỗi")</f>
        <v>4</v>
      </c>
      <c r="C28" s="51">
        <f t="shared" si="0"/>
        <v>4</v>
      </c>
      <c r="D28" s="54">
        <v>0</v>
      </c>
      <c r="E28" s="54">
        <v>0</v>
      </c>
      <c r="F28" s="54">
        <v>0</v>
      </c>
      <c r="G28" s="54">
        <v>4</v>
      </c>
      <c r="H28" s="51">
        <f t="shared" si="7"/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4">
        <v>0</v>
      </c>
      <c r="Y28" s="60">
        <v>4</v>
      </c>
      <c r="Z28" s="54">
        <v>0</v>
      </c>
      <c r="AA28" s="54">
        <f t="shared" si="8"/>
        <v>0</v>
      </c>
      <c r="AB28" s="79"/>
      <c r="AC28" s="79"/>
    </row>
    <row r="29" spans="1:29" ht="12.75" hidden="1" customHeight="1" x14ac:dyDescent="0.2">
      <c r="A29" s="53" t="s">
        <v>125</v>
      </c>
      <c r="B29" s="51">
        <f>IFERROR(IF((Y29+Z29)='02.XLD'!G30,'02.XLD'!G30,"Lỗi"),"Lỗi")</f>
        <v>1</v>
      </c>
      <c r="C29" s="51">
        <f t="shared" si="0"/>
        <v>1</v>
      </c>
      <c r="D29" s="54">
        <v>0</v>
      </c>
      <c r="E29" s="54">
        <v>1</v>
      </c>
      <c r="F29" s="54">
        <v>0</v>
      </c>
      <c r="G29" s="54">
        <v>0</v>
      </c>
      <c r="H29" s="51">
        <f t="shared" si="7"/>
        <v>1</v>
      </c>
      <c r="I29" s="54">
        <v>1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0</v>
      </c>
      <c r="Y29" s="60"/>
      <c r="Z29" s="54">
        <v>1</v>
      </c>
      <c r="AA29" s="54">
        <f t="shared" si="8"/>
        <v>0</v>
      </c>
      <c r="AB29" s="79"/>
      <c r="AC29" s="79"/>
    </row>
    <row r="30" spans="1:29" ht="12.75" hidden="1" customHeight="1" x14ac:dyDescent="0.2">
      <c r="A30" s="53" t="s">
        <v>126</v>
      </c>
      <c r="B30" s="51">
        <f>IFERROR(IF((Y30+Z30)='02.XLD'!G31,'02.XLD'!G31,"Lỗi"),"Lỗi")</f>
        <v>1</v>
      </c>
      <c r="C30" s="51">
        <f t="shared" si="0"/>
        <v>1</v>
      </c>
      <c r="D30" s="54">
        <v>0</v>
      </c>
      <c r="E30" s="54">
        <v>0</v>
      </c>
      <c r="F30" s="54">
        <v>0</v>
      </c>
      <c r="G30" s="54">
        <v>1</v>
      </c>
      <c r="H30" s="51">
        <f t="shared" si="7"/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4">
        <v>0</v>
      </c>
      <c r="Y30" s="60">
        <v>0</v>
      </c>
      <c r="Z30" s="54">
        <v>1</v>
      </c>
      <c r="AA30" s="54">
        <f t="shared" si="8"/>
        <v>0</v>
      </c>
      <c r="AB30" s="79"/>
      <c r="AC30" s="79"/>
    </row>
    <row r="31" spans="1:29" ht="12.75" hidden="1" customHeight="1" x14ac:dyDescent="0.2">
      <c r="A31" s="53" t="s">
        <v>127</v>
      </c>
      <c r="B31" s="51">
        <f>IFERROR(IF((Y31+Z31)='02.XLD'!G32,'02.XLD'!G32,"Lỗi"),"Lỗi")</f>
        <v>1</v>
      </c>
      <c r="C31" s="51">
        <f t="shared" si="0"/>
        <v>1</v>
      </c>
      <c r="D31" s="54">
        <v>0</v>
      </c>
      <c r="E31" s="54">
        <v>0</v>
      </c>
      <c r="F31" s="54">
        <v>1</v>
      </c>
      <c r="G31" s="54">
        <v>0</v>
      </c>
      <c r="H31" s="51">
        <f t="shared" si="7"/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60">
        <v>0</v>
      </c>
      <c r="Z31" s="54">
        <v>1</v>
      </c>
      <c r="AA31" s="54">
        <f t="shared" si="8"/>
        <v>0</v>
      </c>
      <c r="AB31" s="79"/>
      <c r="AC31" s="79"/>
    </row>
    <row r="32" spans="1:29" ht="12.75" hidden="1" customHeight="1" x14ac:dyDescent="0.2">
      <c r="A32" s="53" t="s">
        <v>128</v>
      </c>
      <c r="B32" s="51">
        <f>IFERROR(IF((Y32+Z32)='02.XLD'!G33,'02.XLD'!G33,"Lỗi"),"Lỗi")</f>
        <v>16</v>
      </c>
      <c r="C32" s="51">
        <f t="shared" si="0"/>
        <v>16</v>
      </c>
      <c r="D32" s="54">
        <v>9</v>
      </c>
      <c r="E32" s="54">
        <v>7</v>
      </c>
      <c r="F32" s="54">
        <v>0</v>
      </c>
      <c r="G32" s="54">
        <v>0</v>
      </c>
      <c r="H32" s="51">
        <f t="shared" si="7"/>
        <v>7</v>
      </c>
      <c r="I32" s="54">
        <v>0</v>
      </c>
      <c r="J32" s="54">
        <v>4</v>
      </c>
      <c r="K32" s="54">
        <v>3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60">
        <v>0</v>
      </c>
      <c r="Z32" s="54">
        <v>16</v>
      </c>
      <c r="AA32" s="54">
        <f t="shared" si="8"/>
        <v>9</v>
      </c>
      <c r="AB32" s="79"/>
      <c r="AC32" s="79"/>
    </row>
    <row r="33" spans="1:29" ht="12.75" hidden="1" customHeight="1" x14ac:dyDescent="0.2">
      <c r="A33" s="56" t="s">
        <v>129</v>
      </c>
      <c r="B33" s="57">
        <f>IFERROR(IF((Y33+Z33)='02.XLD'!G34,'02.XLD'!G34,"Lỗi"),"Lỗi")</f>
        <v>35</v>
      </c>
      <c r="C33" s="57">
        <f t="shared" si="0"/>
        <v>28</v>
      </c>
      <c r="D33" s="58">
        <v>5</v>
      </c>
      <c r="E33" s="58">
        <v>1</v>
      </c>
      <c r="F33" s="58">
        <v>7</v>
      </c>
      <c r="G33" s="58">
        <v>15</v>
      </c>
      <c r="H33" s="57">
        <f t="shared" si="7"/>
        <v>5</v>
      </c>
      <c r="I33" s="58">
        <v>1</v>
      </c>
      <c r="J33" s="58">
        <v>4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80"/>
      <c r="Z33" s="58">
        <v>35</v>
      </c>
      <c r="AA33" s="58">
        <f t="shared" si="8"/>
        <v>8</v>
      </c>
      <c r="AB33" s="59"/>
      <c r="AC33" s="59"/>
    </row>
    <row r="34" spans="1:29" ht="12.75" hidden="1" customHeight="1" x14ac:dyDescent="0.2">
      <c r="A34" s="53" t="s">
        <v>130</v>
      </c>
      <c r="B34" s="51">
        <f>IFERROR(IF((Y34+Z34)='02.XLD'!G35,'02.XLD'!G35,"Lỗi"),"Lỗi")</f>
        <v>0</v>
      </c>
      <c r="C34" s="51">
        <f t="shared" si="0"/>
        <v>0</v>
      </c>
      <c r="D34" s="54">
        <v>0</v>
      </c>
      <c r="E34" s="54">
        <v>0</v>
      </c>
      <c r="F34" s="54">
        <v>0</v>
      </c>
      <c r="G34" s="54">
        <v>0</v>
      </c>
      <c r="H34" s="51">
        <f t="shared" si="7"/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60"/>
      <c r="Z34" s="54">
        <v>0</v>
      </c>
      <c r="AA34" s="54">
        <f t="shared" si="8"/>
        <v>0</v>
      </c>
      <c r="AB34" s="79"/>
      <c r="AC34" s="79"/>
    </row>
    <row r="35" spans="1:29" ht="12.75" hidden="1" customHeight="1" x14ac:dyDescent="0.2">
      <c r="A35" s="53" t="s">
        <v>131</v>
      </c>
      <c r="B35" s="51">
        <f>IFERROR(IF((Y35+Z35)='02.XLD'!G36,'02.XLD'!G36,"Lỗi"),"Lỗi")</f>
        <v>14</v>
      </c>
      <c r="C35" s="51">
        <f t="shared" si="0"/>
        <v>14</v>
      </c>
      <c r="D35" s="54">
        <v>1</v>
      </c>
      <c r="E35" s="54">
        <v>1</v>
      </c>
      <c r="F35" s="54">
        <v>1</v>
      </c>
      <c r="G35" s="54">
        <v>11</v>
      </c>
      <c r="H35" s="51">
        <f t="shared" si="7"/>
        <v>1</v>
      </c>
      <c r="I35" s="54">
        <v>0</v>
      </c>
      <c r="J35" s="54">
        <v>1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60">
        <v>2</v>
      </c>
      <c r="Z35" s="54">
        <v>12</v>
      </c>
      <c r="AA35" s="54">
        <f t="shared" si="8"/>
        <v>1</v>
      </c>
      <c r="AB35" s="79"/>
      <c r="AC35" s="79"/>
    </row>
    <row r="36" spans="1:29" ht="12.75" hidden="1" customHeight="1" x14ac:dyDescent="0.2">
      <c r="A36" s="53" t="s">
        <v>132</v>
      </c>
      <c r="B36" s="51">
        <f>IFERROR(IF((Y36+Z36)='02.XLD'!G37,'02.XLD'!G37,"Lỗi"),"Lỗi")</f>
        <v>0</v>
      </c>
      <c r="C36" s="51">
        <f t="shared" si="0"/>
        <v>0</v>
      </c>
      <c r="D36" s="54">
        <v>0</v>
      </c>
      <c r="E36" s="54">
        <v>0</v>
      </c>
      <c r="F36" s="54">
        <v>0</v>
      </c>
      <c r="G36" s="54">
        <v>0</v>
      </c>
      <c r="H36" s="51">
        <f t="shared" si="7"/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0</v>
      </c>
      <c r="U36" s="54">
        <v>0</v>
      </c>
      <c r="V36" s="54">
        <v>0</v>
      </c>
      <c r="W36" s="54">
        <v>0</v>
      </c>
      <c r="X36" s="54">
        <v>0</v>
      </c>
      <c r="Y36" s="60">
        <v>0</v>
      </c>
      <c r="Z36" s="54">
        <v>0</v>
      </c>
      <c r="AA36" s="54">
        <f t="shared" si="8"/>
        <v>0</v>
      </c>
      <c r="AB36" s="79"/>
      <c r="AC36" s="79"/>
    </row>
    <row r="37" spans="1:29" ht="12.75" hidden="1" customHeight="1" x14ac:dyDescent="0.2">
      <c r="A37" s="53" t="s">
        <v>133</v>
      </c>
      <c r="B37" s="51">
        <f>IFERROR(IF((Y37+Z37)='02.XLD'!G38,'02.XLD'!G38,"Lỗi"),"Lỗi")</f>
        <v>1</v>
      </c>
      <c r="C37" s="51">
        <f t="shared" si="0"/>
        <v>1</v>
      </c>
      <c r="D37" s="54">
        <v>1</v>
      </c>
      <c r="E37" s="54">
        <v>0</v>
      </c>
      <c r="F37" s="54">
        <v>0</v>
      </c>
      <c r="G37" s="54">
        <v>0</v>
      </c>
      <c r="H37" s="51">
        <f t="shared" si="7"/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  <c r="X37" s="54">
        <v>0</v>
      </c>
      <c r="Y37" s="60">
        <v>0</v>
      </c>
      <c r="Z37" s="54">
        <v>1</v>
      </c>
      <c r="AA37" s="54">
        <f t="shared" si="8"/>
        <v>1</v>
      </c>
      <c r="AB37" s="79"/>
      <c r="AC37" s="79"/>
    </row>
    <row r="38" spans="1:29" ht="12.75" hidden="1" customHeight="1" x14ac:dyDescent="0.2">
      <c r="A38" s="53" t="s">
        <v>134</v>
      </c>
      <c r="B38" s="51">
        <f>IFERROR(IF((Y38+Z38)='02.XLD'!G39,'02.XLD'!G39,"Lỗi"),"Lỗi")</f>
        <v>0</v>
      </c>
      <c r="C38" s="51">
        <f t="shared" si="0"/>
        <v>0</v>
      </c>
      <c r="D38" s="54">
        <v>0</v>
      </c>
      <c r="E38" s="54">
        <v>0</v>
      </c>
      <c r="F38" s="54">
        <v>0</v>
      </c>
      <c r="G38" s="54">
        <v>0</v>
      </c>
      <c r="H38" s="51">
        <f t="shared" si="7"/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54">
        <v>0</v>
      </c>
      <c r="V38" s="54">
        <v>0</v>
      </c>
      <c r="W38" s="54">
        <v>0</v>
      </c>
      <c r="X38" s="54">
        <v>0</v>
      </c>
      <c r="Y38" s="60">
        <v>0</v>
      </c>
      <c r="Z38" s="54"/>
      <c r="AA38" s="54">
        <f t="shared" si="8"/>
        <v>0</v>
      </c>
      <c r="AB38" s="79"/>
      <c r="AC38" s="79"/>
    </row>
    <row r="39" spans="1:29" ht="12.75" hidden="1" customHeight="1" x14ac:dyDescent="0.2">
      <c r="A39" s="53" t="s">
        <v>135</v>
      </c>
      <c r="B39" s="51">
        <f>IFERROR(IF((Y39+Z39)='02.XLD'!G40,'02.XLD'!G40,"Lỗi"),"Lỗi")</f>
        <v>0</v>
      </c>
      <c r="C39" s="51">
        <f t="shared" si="0"/>
        <v>0</v>
      </c>
      <c r="D39" s="54">
        <v>0</v>
      </c>
      <c r="E39" s="54">
        <v>0</v>
      </c>
      <c r="F39" s="54">
        <v>0</v>
      </c>
      <c r="G39" s="54">
        <v>0</v>
      </c>
      <c r="H39" s="51">
        <f t="shared" si="7"/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0</v>
      </c>
      <c r="Q39" s="54">
        <v>0</v>
      </c>
      <c r="R39" s="54">
        <v>0</v>
      </c>
      <c r="S39" s="54">
        <v>0</v>
      </c>
      <c r="T39" s="54">
        <v>0</v>
      </c>
      <c r="U39" s="54">
        <v>0</v>
      </c>
      <c r="V39" s="54">
        <v>0</v>
      </c>
      <c r="W39" s="54">
        <v>0</v>
      </c>
      <c r="X39" s="54">
        <v>0</v>
      </c>
      <c r="Y39" s="60"/>
      <c r="Z39" s="54">
        <v>0</v>
      </c>
      <c r="AA39" s="54">
        <f t="shared" si="8"/>
        <v>0</v>
      </c>
      <c r="AB39" s="79"/>
      <c r="AC39" s="79"/>
    </row>
    <row r="40" spans="1:29" ht="12.75" hidden="1" customHeight="1" x14ac:dyDescent="0.2">
      <c r="A40" s="53" t="s">
        <v>136</v>
      </c>
      <c r="B40" s="51">
        <f>IFERROR(IF((Y40+Z40)='02.XLD'!G41,'02.XLD'!G41,"Lỗi"),"Lỗi")</f>
        <v>29</v>
      </c>
      <c r="C40" s="51">
        <f t="shared" si="0"/>
        <v>29</v>
      </c>
      <c r="D40" s="54">
        <v>0</v>
      </c>
      <c r="E40" s="54">
        <v>19</v>
      </c>
      <c r="F40" s="54">
        <v>2</v>
      </c>
      <c r="G40" s="54">
        <v>8</v>
      </c>
      <c r="H40" s="51">
        <f t="shared" si="7"/>
        <v>11</v>
      </c>
      <c r="I40" s="54">
        <v>2</v>
      </c>
      <c r="J40" s="54">
        <v>9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199.15</v>
      </c>
      <c r="Q40" s="54">
        <v>0</v>
      </c>
      <c r="R40" s="54">
        <v>0</v>
      </c>
      <c r="S40" s="54">
        <v>2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60">
        <v>2</v>
      </c>
      <c r="Z40" s="54">
        <v>27</v>
      </c>
      <c r="AA40" s="54">
        <f t="shared" si="8"/>
        <v>8</v>
      </c>
      <c r="AB40" s="79"/>
      <c r="AC40" s="79"/>
    </row>
    <row r="41" spans="1:29" ht="12.75" hidden="1" customHeight="1" x14ac:dyDescent="0.2">
      <c r="A41" s="53" t="s">
        <v>137</v>
      </c>
      <c r="B41" s="51">
        <f>IFERROR(IF((Y41+Z41)='02.XLD'!G42,'02.XLD'!G42,"Lỗi"),"Lỗi")</f>
        <v>16</v>
      </c>
      <c r="C41" s="51">
        <f t="shared" si="0"/>
        <v>16</v>
      </c>
      <c r="D41" s="54">
        <v>0</v>
      </c>
      <c r="E41" s="54">
        <v>4</v>
      </c>
      <c r="F41" s="54">
        <v>10</v>
      </c>
      <c r="G41" s="54">
        <v>2</v>
      </c>
      <c r="H41" s="51">
        <f t="shared" si="7"/>
        <v>1</v>
      </c>
      <c r="I41" s="54">
        <v>0</v>
      </c>
      <c r="J41" s="54">
        <v>1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4">
        <v>0</v>
      </c>
      <c r="Y41" s="60">
        <v>1</v>
      </c>
      <c r="Z41" s="54">
        <v>15</v>
      </c>
      <c r="AA41" s="54">
        <f t="shared" si="8"/>
        <v>3</v>
      </c>
      <c r="AB41" s="79"/>
      <c r="AC41" s="79"/>
    </row>
    <row r="42" spans="1:29" ht="12.75" hidden="1" customHeight="1" x14ac:dyDescent="0.2">
      <c r="A42" s="53" t="s">
        <v>138</v>
      </c>
      <c r="B42" s="51">
        <f>IFERROR(IF((Y42+Z42)='02.XLD'!G43,'02.XLD'!G43,"Lỗi"),"Lỗi")</f>
        <v>1</v>
      </c>
      <c r="C42" s="51">
        <f t="shared" si="0"/>
        <v>1</v>
      </c>
      <c r="D42" s="54">
        <v>0</v>
      </c>
      <c r="E42" s="54">
        <v>0</v>
      </c>
      <c r="F42" s="54">
        <v>0</v>
      </c>
      <c r="G42" s="54">
        <v>1</v>
      </c>
      <c r="H42" s="51">
        <f t="shared" si="7"/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60">
        <v>0</v>
      </c>
      <c r="Z42" s="54">
        <v>1</v>
      </c>
      <c r="AA42" s="54">
        <f t="shared" si="8"/>
        <v>0</v>
      </c>
      <c r="AB42" s="79"/>
      <c r="AC42" s="79"/>
    </row>
    <row r="43" spans="1:29" ht="12.75" hidden="1" customHeight="1" x14ac:dyDescent="0.2">
      <c r="A43" s="53" t="s">
        <v>139</v>
      </c>
      <c r="B43" s="51">
        <f>IFERROR(IF((Y43+Z43)='02.XLD'!G44,'02.XLD'!G44,"Lỗi"),"Lỗi")</f>
        <v>5</v>
      </c>
      <c r="C43" s="51">
        <f t="shared" si="0"/>
        <v>5</v>
      </c>
      <c r="D43" s="54">
        <v>0</v>
      </c>
      <c r="E43" s="54">
        <v>2</v>
      </c>
      <c r="F43" s="54">
        <v>1</v>
      </c>
      <c r="G43" s="54">
        <v>2</v>
      </c>
      <c r="H43" s="51">
        <f t="shared" si="7"/>
        <v>2</v>
      </c>
      <c r="I43" s="54">
        <v>1</v>
      </c>
      <c r="J43" s="54">
        <v>1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1</v>
      </c>
      <c r="U43" s="54">
        <v>1</v>
      </c>
      <c r="V43" s="54">
        <v>0</v>
      </c>
      <c r="W43" s="54">
        <v>0</v>
      </c>
      <c r="X43" s="54">
        <v>0</v>
      </c>
      <c r="Y43" s="60">
        <v>0</v>
      </c>
      <c r="Z43" s="54">
        <v>5</v>
      </c>
      <c r="AA43" s="54">
        <f t="shared" si="8"/>
        <v>0</v>
      </c>
      <c r="AB43" s="79"/>
      <c r="AC43" s="79"/>
    </row>
    <row r="44" spans="1:29" ht="12.75" hidden="1" customHeight="1" x14ac:dyDescent="0.2">
      <c r="A44" s="53" t="s">
        <v>140</v>
      </c>
      <c r="B44" s="51">
        <f>IFERROR(IF((Y44+Z44)='02.XLD'!G45,'02.XLD'!G45,"Lỗi"),"Lỗi")</f>
        <v>0</v>
      </c>
      <c r="C44" s="51">
        <f t="shared" si="0"/>
        <v>0</v>
      </c>
      <c r="D44" s="54">
        <v>0</v>
      </c>
      <c r="E44" s="54">
        <v>0</v>
      </c>
      <c r="F44" s="54">
        <v>0</v>
      </c>
      <c r="G44" s="54">
        <v>0</v>
      </c>
      <c r="H44" s="51">
        <f t="shared" si="7"/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4">
        <v>0</v>
      </c>
      <c r="Y44" s="60">
        <v>0</v>
      </c>
      <c r="Z44" s="54">
        <v>0</v>
      </c>
      <c r="AA44" s="54">
        <f t="shared" si="8"/>
        <v>0</v>
      </c>
      <c r="AB44" s="79"/>
      <c r="AC44" s="79"/>
    </row>
    <row r="45" spans="1:29" ht="12.75" hidden="1" customHeight="1" x14ac:dyDescent="0.2">
      <c r="A45" s="53" t="s">
        <v>141</v>
      </c>
      <c r="B45" s="51">
        <f>IFERROR(IF((Y45+Z45)='02.XLD'!G46,'02.XLD'!G46,"Lỗi"),"Lỗi")</f>
        <v>0</v>
      </c>
      <c r="C45" s="51">
        <f t="shared" si="0"/>
        <v>0</v>
      </c>
      <c r="D45" s="54">
        <v>0</v>
      </c>
      <c r="E45" s="54">
        <v>0</v>
      </c>
      <c r="F45" s="54">
        <v>0</v>
      </c>
      <c r="G45" s="54">
        <v>0</v>
      </c>
      <c r="H45" s="51">
        <f t="shared" si="7"/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  <c r="X45" s="54">
        <v>0</v>
      </c>
      <c r="Y45" s="60">
        <v>0</v>
      </c>
      <c r="Z45" s="54">
        <v>0</v>
      </c>
      <c r="AA45" s="54">
        <f t="shared" si="8"/>
        <v>0</v>
      </c>
      <c r="AB45" s="79"/>
      <c r="AC45" s="79"/>
    </row>
    <row r="46" spans="1:29" ht="12.75" hidden="1" customHeight="1" x14ac:dyDescent="0.2">
      <c r="A46" s="53" t="s">
        <v>142</v>
      </c>
      <c r="B46" s="51">
        <f>IFERROR(IF((Y46+Z46)='02.XLD'!G47,'02.XLD'!G47,"Lỗi"),"Lỗi")</f>
        <v>0</v>
      </c>
      <c r="C46" s="51">
        <f t="shared" si="0"/>
        <v>0</v>
      </c>
      <c r="D46" s="54">
        <v>0</v>
      </c>
      <c r="E46" s="54">
        <v>0</v>
      </c>
      <c r="F46" s="54">
        <v>0</v>
      </c>
      <c r="G46" s="54">
        <v>0</v>
      </c>
      <c r="H46" s="51">
        <f t="shared" si="7"/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60">
        <v>0</v>
      </c>
      <c r="Z46" s="54">
        <v>0</v>
      </c>
      <c r="AA46" s="54">
        <f t="shared" si="8"/>
        <v>0</v>
      </c>
      <c r="AB46" s="79"/>
      <c r="AC46" s="79"/>
    </row>
    <row r="47" spans="1:29" ht="12.75" hidden="1" customHeight="1" x14ac:dyDescent="0.2">
      <c r="A47" s="53" t="s">
        <v>143</v>
      </c>
      <c r="B47" s="51">
        <f>IFERROR(IF((Y47+Z47)='02.XLD'!G48,'02.XLD'!G48,"Lỗi"),"Lỗi")</f>
        <v>0</v>
      </c>
      <c r="C47" s="51">
        <f t="shared" si="0"/>
        <v>0</v>
      </c>
      <c r="D47" s="54">
        <v>0</v>
      </c>
      <c r="E47" s="54">
        <v>0</v>
      </c>
      <c r="F47" s="54">
        <v>0</v>
      </c>
      <c r="G47" s="54">
        <v>0</v>
      </c>
      <c r="H47" s="51">
        <f t="shared" si="7"/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60">
        <v>0</v>
      </c>
      <c r="Z47" s="54">
        <v>0</v>
      </c>
      <c r="AA47" s="54">
        <f t="shared" si="8"/>
        <v>0</v>
      </c>
      <c r="AB47" s="79"/>
      <c r="AC47" s="79"/>
    </row>
    <row r="48" spans="1:29" ht="12.75" hidden="1" customHeight="1" x14ac:dyDescent="0.2">
      <c r="A48" s="53" t="s">
        <v>144</v>
      </c>
      <c r="B48" s="51">
        <f>IFERROR(IF((Y48+Z48)='02.XLD'!G49,'02.XLD'!G49,"Lỗi"),"Lỗi")</f>
        <v>0</v>
      </c>
      <c r="C48" s="51">
        <f t="shared" si="0"/>
        <v>0</v>
      </c>
      <c r="D48" s="54"/>
      <c r="E48" s="54"/>
      <c r="F48" s="54"/>
      <c r="G48" s="54"/>
      <c r="H48" s="51">
        <f t="shared" si="7"/>
        <v>0</v>
      </c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60"/>
      <c r="Z48" s="54"/>
      <c r="AA48" s="54">
        <f t="shared" si="8"/>
        <v>0</v>
      </c>
      <c r="AB48" s="79"/>
      <c r="AC48" s="79"/>
    </row>
    <row r="49" spans="1:29" ht="12.75" hidden="1" customHeight="1" x14ac:dyDescent="0.2">
      <c r="A49" s="53" t="s">
        <v>145</v>
      </c>
      <c r="B49" s="51">
        <f>IFERROR(IF((Y49+Z49)='02.XLD'!G50,'02.XLD'!G50,"Lỗi"),"Lỗi")</f>
        <v>3</v>
      </c>
      <c r="C49" s="51">
        <f t="shared" si="0"/>
        <v>3</v>
      </c>
      <c r="D49" s="54">
        <v>0</v>
      </c>
      <c r="E49" s="54">
        <v>3</v>
      </c>
      <c r="F49" s="54">
        <v>0</v>
      </c>
      <c r="G49" s="54">
        <v>0</v>
      </c>
      <c r="H49" s="51">
        <f t="shared" si="7"/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60">
        <v>0</v>
      </c>
      <c r="Z49" s="54">
        <v>3</v>
      </c>
      <c r="AA49" s="54">
        <f t="shared" si="8"/>
        <v>3</v>
      </c>
      <c r="AB49" s="79"/>
      <c r="AC49" s="79"/>
    </row>
    <row r="50" spans="1:29" ht="12.75" hidden="1" customHeight="1" x14ac:dyDescent="0.2">
      <c r="A50" s="53" t="s">
        <v>146</v>
      </c>
      <c r="B50" s="51">
        <f>IFERROR(IF((Y50+Z50)='02.XLD'!G51,'02.XLD'!G51,"Lỗi"),"Lỗi")</f>
        <v>2</v>
      </c>
      <c r="C50" s="51">
        <f t="shared" si="0"/>
        <v>2</v>
      </c>
      <c r="D50" s="54">
        <v>0</v>
      </c>
      <c r="E50" s="54">
        <v>2</v>
      </c>
      <c r="F50" s="54">
        <v>0</v>
      </c>
      <c r="G50" s="54">
        <v>0</v>
      </c>
      <c r="H50" s="51">
        <f t="shared" si="7"/>
        <v>2</v>
      </c>
      <c r="I50" s="54">
        <v>0</v>
      </c>
      <c r="J50" s="54">
        <v>2</v>
      </c>
      <c r="K50" s="54">
        <v>0</v>
      </c>
      <c r="L50" s="54">
        <v>0</v>
      </c>
      <c r="M50" s="54">
        <v>0</v>
      </c>
      <c r="N50" s="54">
        <v>0</v>
      </c>
      <c r="O50" s="54">
        <v>0</v>
      </c>
      <c r="P50" s="54">
        <v>0</v>
      </c>
      <c r="Q50" s="54">
        <v>0</v>
      </c>
      <c r="R50" s="54">
        <v>0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  <c r="X50" s="54">
        <v>0</v>
      </c>
      <c r="Y50" s="60"/>
      <c r="Z50" s="54">
        <v>2</v>
      </c>
      <c r="AA50" s="54">
        <f t="shared" si="8"/>
        <v>0</v>
      </c>
      <c r="AB50" s="79"/>
      <c r="AC50" s="79"/>
    </row>
    <row r="51" spans="1:29" ht="12.75" hidden="1" customHeight="1" x14ac:dyDescent="0.2">
      <c r="A51" s="53" t="s">
        <v>147</v>
      </c>
      <c r="B51" s="51">
        <f>IFERROR(IF((Y51+Z51)='02.XLD'!G52,'02.XLD'!G52,"Lỗi"),"Lỗi")</f>
        <v>3</v>
      </c>
      <c r="C51" s="51">
        <f t="shared" si="0"/>
        <v>3</v>
      </c>
      <c r="D51" s="54">
        <v>0</v>
      </c>
      <c r="E51" s="54">
        <v>2</v>
      </c>
      <c r="F51" s="54">
        <v>0</v>
      </c>
      <c r="G51" s="54">
        <v>1</v>
      </c>
      <c r="H51" s="51">
        <f t="shared" si="7"/>
        <v>2</v>
      </c>
      <c r="I51" s="54">
        <v>0</v>
      </c>
      <c r="J51" s="54">
        <v>2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60">
        <v>0</v>
      </c>
      <c r="Z51" s="54">
        <v>3</v>
      </c>
      <c r="AA51" s="54">
        <f t="shared" si="8"/>
        <v>0</v>
      </c>
      <c r="AB51" s="79"/>
      <c r="AC51" s="78"/>
    </row>
    <row r="52" spans="1:29" ht="12.75" hidden="1" customHeight="1" x14ac:dyDescent="0.2">
      <c r="A52" s="53" t="s">
        <v>148</v>
      </c>
      <c r="B52" s="51">
        <f>IFERROR(IF((Y52+Z52)='02.XLD'!G53,'02.XLD'!G53,"Lỗi"),"Lỗi")</f>
        <v>0</v>
      </c>
      <c r="C52" s="51">
        <f t="shared" si="0"/>
        <v>0</v>
      </c>
      <c r="D52" s="54">
        <v>0</v>
      </c>
      <c r="E52" s="54">
        <v>0</v>
      </c>
      <c r="F52" s="54">
        <v>0</v>
      </c>
      <c r="G52" s="54">
        <v>0</v>
      </c>
      <c r="H52" s="51">
        <f t="shared" si="7"/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60">
        <v>0</v>
      </c>
      <c r="Z52" s="54">
        <v>0</v>
      </c>
      <c r="AA52" s="54">
        <f t="shared" si="8"/>
        <v>0</v>
      </c>
      <c r="AB52" s="79"/>
      <c r="AC52" s="79"/>
    </row>
    <row r="53" spans="1:29" ht="12.75" hidden="1" customHeight="1" x14ac:dyDescent="0.2">
      <c r="A53" s="53" t="s">
        <v>149</v>
      </c>
      <c r="B53" s="51">
        <f>IFERROR(IF((Y53+Z53)='02.XLD'!G54,'02.XLD'!G54,"Lỗi"),"Lỗi")</f>
        <v>4</v>
      </c>
      <c r="C53" s="51">
        <f t="shared" si="0"/>
        <v>4</v>
      </c>
      <c r="D53" s="54">
        <v>0</v>
      </c>
      <c r="E53" s="54">
        <v>1</v>
      </c>
      <c r="F53" s="54">
        <v>0</v>
      </c>
      <c r="G53" s="54">
        <v>3</v>
      </c>
      <c r="H53" s="51">
        <f t="shared" si="7"/>
        <v>1</v>
      </c>
      <c r="I53" s="54">
        <v>0</v>
      </c>
      <c r="J53" s="54">
        <v>1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54">
        <v>0</v>
      </c>
      <c r="V53" s="54">
        <v>0</v>
      </c>
      <c r="W53" s="54">
        <v>0</v>
      </c>
      <c r="X53" s="54">
        <v>0</v>
      </c>
      <c r="Y53" s="60">
        <v>0</v>
      </c>
      <c r="Z53" s="54">
        <v>4</v>
      </c>
      <c r="AA53" s="54">
        <f t="shared" si="8"/>
        <v>0</v>
      </c>
      <c r="AB53" s="79"/>
      <c r="AC53" s="79"/>
    </row>
    <row r="54" spans="1:29" ht="12.75" hidden="1" customHeight="1" x14ac:dyDescent="0.2">
      <c r="A54" s="53" t="s">
        <v>150</v>
      </c>
      <c r="B54" s="51">
        <f>IFERROR(IF((Y54+Z54)='02.XLD'!G55,'02.XLD'!G55,"Lỗi"),"Lỗi")</f>
        <v>0</v>
      </c>
      <c r="C54" s="51">
        <f t="shared" si="0"/>
        <v>0</v>
      </c>
      <c r="D54" s="54">
        <v>0</v>
      </c>
      <c r="E54" s="54">
        <v>0</v>
      </c>
      <c r="F54" s="54">
        <v>0</v>
      </c>
      <c r="G54" s="54">
        <v>0</v>
      </c>
      <c r="H54" s="51">
        <f t="shared" si="7"/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54">
        <v>0</v>
      </c>
      <c r="V54" s="54">
        <v>0</v>
      </c>
      <c r="W54" s="54">
        <v>0</v>
      </c>
      <c r="X54" s="54">
        <v>0</v>
      </c>
      <c r="Y54" s="60">
        <v>0</v>
      </c>
      <c r="Z54" s="54">
        <v>0</v>
      </c>
      <c r="AA54" s="54">
        <f t="shared" si="8"/>
        <v>0</v>
      </c>
      <c r="AB54" s="79"/>
      <c r="AC54" s="79"/>
    </row>
    <row r="55" spans="1:29" ht="12.75" hidden="1" customHeight="1" x14ac:dyDescent="0.2">
      <c r="A55" s="53" t="s">
        <v>151</v>
      </c>
      <c r="B55" s="51">
        <f>IFERROR(IF((Y55+Z55)='02.XLD'!G56,'02.XLD'!G56,"Lỗi"),"Lỗi")</f>
        <v>0</v>
      </c>
      <c r="C55" s="51">
        <f t="shared" si="0"/>
        <v>0</v>
      </c>
      <c r="D55" s="54">
        <v>0</v>
      </c>
      <c r="E55" s="54"/>
      <c r="F55" s="54"/>
      <c r="G55" s="54"/>
      <c r="H55" s="51">
        <f t="shared" si="7"/>
        <v>0</v>
      </c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60"/>
      <c r="Z55" s="54"/>
      <c r="AA55" s="54">
        <f t="shared" si="8"/>
        <v>0</v>
      </c>
      <c r="AB55" s="79"/>
      <c r="AC55" s="79"/>
    </row>
    <row r="56" spans="1:29" ht="12.75" hidden="1" customHeight="1" x14ac:dyDescent="0.2">
      <c r="A56" s="53" t="s">
        <v>152</v>
      </c>
      <c r="B56" s="51">
        <f>IFERROR(IF((Y56+Z56)='02.XLD'!G57,'02.XLD'!G57,"Lỗi"),"Lỗi")</f>
        <v>0</v>
      </c>
      <c r="C56" s="51">
        <f t="shared" si="0"/>
        <v>0</v>
      </c>
      <c r="D56" s="54">
        <v>0</v>
      </c>
      <c r="E56" s="54">
        <v>0</v>
      </c>
      <c r="F56" s="54">
        <v>0</v>
      </c>
      <c r="G56" s="54">
        <v>0</v>
      </c>
      <c r="H56" s="51">
        <f t="shared" si="7"/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4">
        <v>0</v>
      </c>
      <c r="P56" s="54">
        <v>0</v>
      </c>
      <c r="Q56" s="54">
        <v>0</v>
      </c>
      <c r="R56" s="54">
        <v>0</v>
      </c>
      <c r="S56" s="54">
        <v>0</v>
      </c>
      <c r="T56" s="54">
        <v>0</v>
      </c>
      <c r="U56" s="54">
        <v>0</v>
      </c>
      <c r="V56" s="54">
        <v>0</v>
      </c>
      <c r="W56" s="54">
        <v>0</v>
      </c>
      <c r="X56" s="54">
        <v>0</v>
      </c>
      <c r="Y56" s="60"/>
      <c r="Z56" s="54"/>
      <c r="AA56" s="54">
        <f t="shared" si="8"/>
        <v>0</v>
      </c>
      <c r="AB56" s="79"/>
      <c r="AC56" s="79"/>
    </row>
    <row r="57" spans="1:29" ht="12.75" hidden="1" customHeight="1" x14ac:dyDescent="0.2">
      <c r="A57" s="53" t="s">
        <v>153</v>
      </c>
      <c r="B57" s="51">
        <f>IFERROR(IF((Y57+Z57)='02.XLD'!G58,'02.XLD'!G58,"Lỗi"),"Lỗi")</f>
        <v>1</v>
      </c>
      <c r="C57" s="51">
        <f t="shared" si="0"/>
        <v>1</v>
      </c>
      <c r="D57" s="54">
        <v>0</v>
      </c>
      <c r="E57" s="54">
        <v>0</v>
      </c>
      <c r="F57" s="54">
        <v>1</v>
      </c>
      <c r="G57" s="54">
        <v>0</v>
      </c>
      <c r="H57" s="51">
        <f t="shared" si="7"/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60">
        <v>1</v>
      </c>
      <c r="Z57" s="54">
        <v>0</v>
      </c>
      <c r="AA57" s="54">
        <f t="shared" si="8"/>
        <v>0</v>
      </c>
      <c r="AB57" s="79"/>
      <c r="AC57" s="79"/>
    </row>
    <row r="58" spans="1:29" ht="12.75" hidden="1" customHeight="1" x14ac:dyDescent="0.2">
      <c r="A58" s="53" t="s">
        <v>154</v>
      </c>
      <c r="B58" s="51">
        <f>IFERROR(IF((Y58+Z58)='02.XLD'!G59,'02.XLD'!G59,"Lỗi"),"Lỗi")</f>
        <v>2</v>
      </c>
      <c r="C58" s="51">
        <f t="shared" si="0"/>
        <v>2</v>
      </c>
      <c r="D58" s="54">
        <v>0</v>
      </c>
      <c r="E58" s="54">
        <v>2</v>
      </c>
      <c r="F58" s="54">
        <v>0</v>
      </c>
      <c r="G58" s="54">
        <v>0</v>
      </c>
      <c r="H58" s="51">
        <f t="shared" si="7"/>
        <v>2</v>
      </c>
      <c r="I58" s="54">
        <v>2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0</v>
      </c>
      <c r="V58" s="54">
        <v>0</v>
      </c>
      <c r="W58" s="54">
        <v>0</v>
      </c>
      <c r="X58" s="54">
        <v>0</v>
      </c>
      <c r="Y58" s="60"/>
      <c r="Z58" s="54">
        <v>2</v>
      </c>
      <c r="AA58" s="54">
        <f t="shared" si="8"/>
        <v>0</v>
      </c>
      <c r="AB58" s="79"/>
      <c r="AC58" s="79"/>
    </row>
    <row r="59" spans="1:29" ht="12.75" hidden="1" customHeight="1" x14ac:dyDescent="0.2">
      <c r="A59" s="53" t="s">
        <v>155</v>
      </c>
      <c r="B59" s="51">
        <f>IFERROR(IF((Y59+Z59)='02.XLD'!G60,'02.XLD'!G60,"Lỗi"),"Lỗi")</f>
        <v>23</v>
      </c>
      <c r="C59" s="51">
        <f t="shared" si="0"/>
        <v>23</v>
      </c>
      <c r="D59" s="54">
        <v>0</v>
      </c>
      <c r="E59" s="54">
        <v>18</v>
      </c>
      <c r="F59" s="54">
        <v>0</v>
      </c>
      <c r="G59" s="54">
        <v>5</v>
      </c>
      <c r="H59" s="51">
        <f t="shared" si="7"/>
        <v>10</v>
      </c>
      <c r="I59" s="54">
        <v>0</v>
      </c>
      <c r="J59" s="54">
        <v>10</v>
      </c>
      <c r="K59" s="54">
        <v>0</v>
      </c>
      <c r="L59" s="54">
        <v>0</v>
      </c>
      <c r="M59" s="54">
        <v>0</v>
      </c>
      <c r="N59" s="54">
        <v>0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60">
        <v>0</v>
      </c>
      <c r="Z59" s="54">
        <v>23</v>
      </c>
      <c r="AA59" s="54">
        <f t="shared" si="8"/>
        <v>8</v>
      </c>
      <c r="AB59" s="79"/>
      <c r="AC59" s="79"/>
    </row>
    <row r="60" spans="1:29" ht="12.75" hidden="1" customHeight="1" x14ac:dyDescent="0.2">
      <c r="A60" s="53" t="s">
        <v>156</v>
      </c>
      <c r="B60" s="51">
        <f>IFERROR(IF((Y60+Z60)='02.XLD'!G61,'02.XLD'!G61,"Lỗi"),"Lỗi")</f>
        <v>8</v>
      </c>
      <c r="C60" s="51">
        <f t="shared" si="0"/>
        <v>8</v>
      </c>
      <c r="D60" s="54">
        <v>0</v>
      </c>
      <c r="E60" s="54">
        <v>4</v>
      </c>
      <c r="F60" s="54">
        <v>1</v>
      </c>
      <c r="G60" s="54">
        <v>3</v>
      </c>
      <c r="H60" s="51">
        <f t="shared" si="7"/>
        <v>4</v>
      </c>
      <c r="I60" s="54">
        <v>0</v>
      </c>
      <c r="J60" s="54">
        <v>4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0</v>
      </c>
      <c r="S60" s="54">
        <v>0</v>
      </c>
      <c r="T60" s="54">
        <v>0</v>
      </c>
      <c r="U60" s="54">
        <v>0</v>
      </c>
      <c r="V60" s="54">
        <v>0</v>
      </c>
      <c r="W60" s="54">
        <v>0</v>
      </c>
      <c r="X60" s="54">
        <v>0</v>
      </c>
      <c r="Y60" s="60">
        <v>0</v>
      </c>
      <c r="Z60" s="54">
        <v>8</v>
      </c>
      <c r="AA60" s="54">
        <f t="shared" si="8"/>
        <v>0</v>
      </c>
      <c r="AB60" s="79"/>
      <c r="AC60" s="79"/>
    </row>
    <row r="61" spans="1:29" ht="12.75" hidden="1" customHeight="1" x14ac:dyDescent="0.2">
      <c r="A61" s="53" t="s">
        <v>157</v>
      </c>
      <c r="B61" s="51">
        <f>IFERROR(IF((Y61+Z61)='02.XLD'!G62,'02.XLD'!G62,"Lỗi"),"Lỗi")</f>
        <v>18</v>
      </c>
      <c r="C61" s="51">
        <f t="shared" si="0"/>
        <v>18</v>
      </c>
      <c r="D61" s="54">
        <v>0</v>
      </c>
      <c r="E61" s="54">
        <v>15</v>
      </c>
      <c r="F61" s="54">
        <v>2</v>
      </c>
      <c r="G61" s="54">
        <v>1</v>
      </c>
      <c r="H61" s="51">
        <f t="shared" si="7"/>
        <v>10</v>
      </c>
      <c r="I61" s="54">
        <v>0</v>
      </c>
      <c r="J61" s="54">
        <v>9</v>
      </c>
      <c r="K61" s="54">
        <v>1</v>
      </c>
      <c r="L61" s="54">
        <v>0</v>
      </c>
      <c r="M61" s="54">
        <v>0</v>
      </c>
      <c r="N61" s="54">
        <v>0</v>
      </c>
      <c r="O61" s="54">
        <v>0</v>
      </c>
      <c r="P61" s="54">
        <v>5.4</v>
      </c>
      <c r="Q61" s="54">
        <v>0</v>
      </c>
      <c r="R61" s="54">
        <v>0</v>
      </c>
      <c r="S61" s="54">
        <v>1</v>
      </c>
      <c r="T61" s="54">
        <v>0</v>
      </c>
      <c r="U61" s="54">
        <v>0</v>
      </c>
      <c r="V61" s="54">
        <v>0</v>
      </c>
      <c r="W61" s="54">
        <v>0</v>
      </c>
      <c r="X61" s="54">
        <v>0</v>
      </c>
      <c r="Y61" s="60">
        <v>2</v>
      </c>
      <c r="Z61" s="54">
        <v>16</v>
      </c>
      <c r="AA61" s="54">
        <f t="shared" si="8"/>
        <v>5</v>
      </c>
      <c r="AB61" s="79"/>
      <c r="AC61" s="79"/>
    </row>
    <row r="62" spans="1:29" ht="12.75" hidden="1" customHeight="1" x14ac:dyDescent="0.2">
      <c r="A62" s="53" t="s">
        <v>158</v>
      </c>
      <c r="B62" s="51">
        <f>IFERROR(IF((Y62+Z62)='02.XLD'!G63,'02.XLD'!G63,"Lỗi"),"Lỗi")</f>
        <v>44</v>
      </c>
      <c r="C62" s="51">
        <f t="shared" si="0"/>
        <v>44</v>
      </c>
      <c r="D62" s="54">
        <v>0</v>
      </c>
      <c r="E62" s="54">
        <v>44</v>
      </c>
      <c r="F62" s="54">
        <v>0</v>
      </c>
      <c r="G62" s="54">
        <v>0</v>
      </c>
      <c r="H62" s="51">
        <f t="shared" si="7"/>
        <v>15</v>
      </c>
      <c r="I62" s="54">
        <v>0</v>
      </c>
      <c r="J62" s="54">
        <v>15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4">
        <v>0</v>
      </c>
      <c r="T62" s="54">
        <v>0</v>
      </c>
      <c r="U62" s="54">
        <v>0</v>
      </c>
      <c r="V62" s="54">
        <v>0</v>
      </c>
      <c r="W62" s="54">
        <v>0</v>
      </c>
      <c r="X62" s="54">
        <v>0</v>
      </c>
      <c r="Y62" s="60"/>
      <c r="Z62" s="54">
        <v>44</v>
      </c>
      <c r="AA62" s="54">
        <f t="shared" si="8"/>
        <v>29</v>
      </c>
      <c r="AB62" s="59"/>
      <c r="AC62" s="59"/>
    </row>
    <row r="63" spans="1:29" ht="12.75" hidden="1" customHeight="1" x14ac:dyDescent="0.2">
      <c r="A63" s="53" t="s">
        <v>159</v>
      </c>
      <c r="B63" s="51">
        <f>IFERROR(IF((Y63+Z63)='02.XLD'!G64,'02.XLD'!G64,"Lỗi"),"Lỗi")</f>
        <v>10</v>
      </c>
      <c r="C63" s="51">
        <f t="shared" si="0"/>
        <v>12</v>
      </c>
      <c r="D63" s="54">
        <v>0</v>
      </c>
      <c r="E63" s="54">
        <v>10</v>
      </c>
      <c r="F63" s="54">
        <v>0</v>
      </c>
      <c r="G63" s="54">
        <v>2</v>
      </c>
      <c r="H63" s="51">
        <f t="shared" si="7"/>
        <v>1</v>
      </c>
      <c r="I63" s="54">
        <v>1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54">
        <v>0</v>
      </c>
      <c r="V63" s="54">
        <v>0</v>
      </c>
      <c r="W63" s="54">
        <v>0</v>
      </c>
      <c r="X63" s="54">
        <v>0</v>
      </c>
      <c r="Y63" s="60"/>
      <c r="Z63" s="54">
        <v>10</v>
      </c>
      <c r="AA63" s="54">
        <f t="shared" si="8"/>
        <v>7</v>
      </c>
      <c r="AB63" s="79"/>
      <c r="AC63" s="79"/>
    </row>
    <row r="64" spans="1:29" ht="12.75" hidden="1" customHeight="1" x14ac:dyDescent="0.2">
      <c r="A64" s="53" t="s">
        <v>160</v>
      </c>
      <c r="B64" s="51">
        <f>IFERROR(IF((Y64+Z64)='02.XLD'!G65,'02.XLD'!G65,"Lỗi"),"Lỗi")</f>
        <v>18</v>
      </c>
      <c r="C64" s="51">
        <f t="shared" si="0"/>
        <v>18</v>
      </c>
      <c r="D64" s="54">
        <v>0</v>
      </c>
      <c r="E64" s="54">
        <v>11</v>
      </c>
      <c r="F64" s="54">
        <v>4</v>
      </c>
      <c r="G64" s="54">
        <v>3</v>
      </c>
      <c r="H64" s="51">
        <f t="shared" si="7"/>
        <v>2</v>
      </c>
      <c r="I64" s="54">
        <v>0</v>
      </c>
      <c r="J64" s="54">
        <v>2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</v>
      </c>
      <c r="U64" s="54">
        <v>0</v>
      </c>
      <c r="V64" s="54">
        <v>0</v>
      </c>
      <c r="W64" s="54">
        <v>0</v>
      </c>
      <c r="X64" s="54">
        <v>0</v>
      </c>
      <c r="Y64" s="60">
        <v>0</v>
      </c>
      <c r="Z64" s="54">
        <v>18</v>
      </c>
      <c r="AA64" s="54">
        <f t="shared" si="8"/>
        <v>9</v>
      </c>
      <c r="AB64" s="79"/>
      <c r="AC64" s="79"/>
    </row>
    <row r="65" spans="1:29" ht="12.75" hidden="1" customHeight="1" x14ac:dyDescent="0.2">
      <c r="A65" s="53" t="s">
        <v>161</v>
      </c>
      <c r="B65" s="51">
        <f>IFERROR(IF((Y65+Z65)='02.XLD'!G66,'02.XLD'!G66,"Lỗi"),"Lỗi")</f>
        <v>14</v>
      </c>
      <c r="C65" s="51">
        <f t="shared" si="0"/>
        <v>14</v>
      </c>
      <c r="D65" s="54">
        <v>2</v>
      </c>
      <c r="E65" s="54">
        <v>0</v>
      </c>
      <c r="F65" s="54">
        <v>12</v>
      </c>
      <c r="G65" s="54">
        <v>0</v>
      </c>
      <c r="H65" s="51">
        <f t="shared" si="7"/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60">
        <v>4</v>
      </c>
      <c r="Z65" s="54">
        <v>10</v>
      </c>
      <c r="AA65" s="54">
        <f t="shared" si="8"/>
        <v>2</v>
      </c>
      <c r="AB65" s="79"/>
      <c r="AC65" s="79"/>
    </row>
    <row r="66" spans="1:29" ht="12.75" hidden="1" customHeight="1" x14ac:dyDescent="0.2">
      <c r="A66" s="53" t="s">
        <v>162</v>
      </c>
      <c r="B66" s="51">
        <f>IFERROR(IF((Y66+Z66)='02.XLD'!G67,'02.XLD'!G67,"Lỗi"),"Lỗi")</f>
        <v>14</v>
      </c>
      <c r="C66" s="51">
        <f t="shared" si="0"/>
        <v>14</v>
      </c>
      <c r="D66" s="54">
        <v>0</v>
      </c>
      <c r="E66" s="54">
        <v>11</v>
      </c>
      <c r="F66" s="54">
        <v>0</v>
      </c>
      <c r="G66" s="54">
        <v>3</v>
      </c>
      <c r="H66" s="51">
        <f t="shared" si="7"/>
        <v>3</v>
      </c>
      <c r="I66" s="54">
        <v>0</v>
      </c>
      <c r="J66" s="54">
        <v>3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60">
        <v>0</v>
      </c>
      <c r="Z66" s="54">
        <v>14</v>
      </c>
      <c r="AA66" s="54">
        <f t="shared" si="8"/>
        <v>8</v>
      </c>
      <c r="AB66" s="79"/>
      <c r="AC66" s="79"/>
    </row>
    <row r="67" spans="1:29" ht="12.75" hidden="1" customHeight="1" x14ac:dyDescent="0.2">
      <c r="A67" s="53" t="s">
        <v>163</v>
      </c>
      <c r="B67" s="51">
        <f>IFERROR(IF((Y67+Z67)='02.XLD'!G68,'02.XLD'!G68,"Lỗi"),"Lỗi")</f>
        <v>31</v>
      </c>
      <c r="C67" s="51">
        <f t="shared" si="0"/>
        <v>31</v>
      </c>
      <c r="D67" s="54">
        <v>0</v>
      </c>
      <c r="E67" s="54">
        <v>28</v>
      </c>
      <c r="F67" s="54">
        <v>2</v>
      </c>
      <c r="G67" s="54">
        <v>1</v>
      </c>
      <c r="H67" s="51">
        <f t="shared" si="7"/>
        <v>28</v>
      </c>
      <c r="I67" s="54">
        <v>0</v>
      </c>
      <c r="J67" s="54">
        <v>28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  <c r="X67" s="54">
        <v>0</v>
      </c>
      <c r="Y67" s="60">
        <v>1</v>
      </c>
      <c r="Z67" s="54">
        <v>30</v>
      </c>
      <c r="AA67" s="54">
        <f t="shared" si="8"/>
        <v>0</v>
      </c>
      <c r="AB67" s="79"/>
      <c r="AC67" s="79"/>
    </row>
    <row r="68" spans="1:29" ht="12.75" hidden="1" customHeight="1" x14ac:dyDescent="0.2">
      <c r="A68" s="53" t="s">
        <v>164</v>
      </c>
      <c r="B68" s="51">
        <f>IFERROR(IF((Y68+Z68)='02.XLD'!G69,'02.XLD'!G69,"Lỗi"),"Lỗi")</f>
        <v>0</v>
      </c>
      <c r="C68" s="51">
        <f t="shared" si="0"/>
        <v>0</v>
      </c>
      <c r="D68" s="54">
        <v>0</v>
      </c>
      <c r="E68" s="54">
        <v>0</v>
      </c>
      <c r="F68" s="54">
        <v>0</v>
      </c>
      <c r="G68" s="54">
        <v>0</v>
      </c>
      <c r="H68" s="51">
        <f t="shared" si="7"/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</v>
      </c>
      <c r="W68" s="54">
        <v>0</v>
      </c>
      <c r="X68" s="54">
        <v>0</v>
      </c>
      <c r="Y68" s="60">
        <v>0</v>
      </c>
      <c r="Z68" s="54">
        <v>0</v>
      </c>
      <c r="AA68" s="54">
        <f t="shared" si="8"/>
        <v>0</v>
      </c>
      <c r="AB68" s="79"/>
      <c r="AC68" s="79"/>
    </row>
    <row r="69" spans="1:29" ht="12.75" hidden="1" customHeight="1" x14ac:dyDescent="0.2">
      <c r="A69" s="53" t="s">
        <v>165</v>
      </c>
      <c r="B69" s="51">
        <f>IFERROR(IF((Y69+Z69)='02.XLD'!G70,'02.XLD'!G70,"Lỗi"),"Lỗi")</f>
        <v>0</v>
      </c>
      <c r="C69" s="51">
        <f t="shared" si="0"/>
        <v>0</v>
      </c>
      <c r="D69" s="54">
        <v>0</v>
      </c>
      <c r="E69" s="54">
        <v>0</v>
      </c>
      <c r="F69" s="54">
        <v>0</v>
      </c>
      <c r="G69" s="54">
        <v>0</v>
      </c>
      <c r="H69" s="51">
        <f t="shared" si="7"/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  <c r="O69" s="54">
        <v>0</v>
      </c>
      <c r="P69" s="54">
        <v>0</v>
      </c>
      <c r="Q69" s="54">
        <v>0</v>
      </c>
      <c r="R69" s="54">
        <v>0</v>
      </c>
      <c r="S69" s="54">
        <v>0</v>
      </c>
      <c r="T69" s="54">
        <v>0</v>
      </c>
      <c r="U69" s="54">
        <v>0</v>
      </c>
      <c r="V69" s="54">
        <v>0</v>
      </c>
      <c r="W69" s="54">
        <v>0</v>
      </c>
      <c r="X69" s="54">
        <v>0</v>
      </c>
      <c r="Y69" s="60">
        <v>0</v>
      </c>
      <c r="Z69" s="54">
        <v>0</v>
      </c>
      <c r="AA69" s="54">
        <f t="shared" si="8"/>
        <v>0</v>
      </c>
      <c r="AB69" s="79"/>
      <c r="AC69" s="79"/>
    </row>
    <row r="70" spans="1:29" ht="12.75" hidden="1" customHeight="1" x14ac:dyDescent="0.2">
      <c r="A70" s="53" t="s">
        <v>166</v>
      </c>
      <c r="B70" s="51">
        <f>IFERROR(IF((Y70+Z70)='02.XLD'!G71,'02.XLD'!G71,"Lỗi"),"Lỗi")</f>
        <v>0</v>
      </c>
      <c r="C70" s="51">
        <f t="shared" si="0"/>
        <v>0</v>
      </c>
      <c r="D70" s="54">
        <v>0</v>
      </c>
      <c r="E70" s="54">
        <v>0</v>
      </c>
      <c r="F70" s="54">
        <v>0</v>
      </c>
      <c r="G70" s="54">
        <v>0</v>
      </c>
      <c r="H70" s="51">
        <f t="shared" si="7"/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4">
        <v>0</v>
      </c>
      <c r="Y70" s="60">
        <v>0</v>
      </c>
      <c r="Z70" s="54">
        <v>0</v>
      </c>
      <c r="AA70" s="54">
        <f t="shared" si="8"/>
        <v>0</v>
      </c>
      <c r="AB70" s="79"/>
      <c r="AC70" s="79"/>
    </row>
    <row r="71" spans="1:29" ht="12.75" hidden="1" customHeight="1" x14ac:dyDescent="0.2">
      <c r="A71" s="53" t="s">
        <v>167</v>
      </c>
      <c r="B71" s="51">
        <f>IFERROR(IF((Y71+Z71)='02.XLD'!G72,'02.XLD'!G72,"Lỗi"),"Lỗi")</f>
        <v>3</v>
      </c>
      <c r="C71" s="51">
        <f t="shared" si="0"/>
        <v>3</v>
      </c>
      <c r="D71" s="54">
        <v>0</v>
      </c>
      <c r="E71" s="54">
        <v>0</v>
      </c>
      <c r="F71" s="54">
        <v>2</v>
      </c>
      <c r="G71" s="54">
        <v>1</v>
      </c>
      <c r="H71" s="51">
        <f t="shared" si="7"/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60">
        <v>0</v>
      </c>
      <c r="Z71" s="54">
        <v>3</v>
      </c>
      <c r="AA71" s="54">
        <f t="shared" si="8"/>
        <v>0</v>
      </c>
      <c r="AB71" s="79"/>
      <c r="AC71" s="79"/>
    </row>
    <row r="72" spans="1:29" ht="12.75" hidden="1" customHeight="1" x14ac:dyDescent="0.2">
      <c r="A72" s="53" t="s">
        <v>168</v>
      </c>
      <c r="B72" s="51">
        <f>IFERROR(IF((Y72+Z72)='02.XLD'!G73,'02.XLD'!G73,"Lỗi"),"Lỗi")</f>
        <v>0</v>
      </c>
      <c r="C72" s="51">
        <f t="shared" si="0"/>
        <v>0</v>
      </c>
      <c r="D72" s="54">
        <v>0</v>
      </c>
      <c r="E72" s="54">
        <v>0</v>
      </c>
      <c r="F72" s="54">
        <v>0</v>
      </c>
      <c r="G72" s="54">
        <v>0</v>
      </c>
      <c r="H72" s="51">
        <f t="shared" si="7"/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54">
        <v>0</v>
      </c>
      <c r="V72" s="54">
        <v>0</v>
      </c>
      <c r="W72" s="54">
        <v>0</v>
      </c>
      <c r="X72" s="54">
        <v>0</v>
      </c>
      <c r="Y72" s="60">
        <v>0</v>
      </c>
      <c r="Z72" s="54">
        <v>0</v>
      </c>
      <c r="AA72" s="54">
        <f t="shared" si="8"/>
        <v>0</v>
      </c>
      <c r="AB72" s="79"/>
      <c r="AC72" s="79"/>
    </row>
    <row r="73" spans="1:29" ht="12.75" hidden="1" customHeight="1" x14ac:dyDescent="0.2">
      <c r="A73" s="53" t="s">
        <v>169</v>
      </c>
      <c r="B73" s="51">
        <f>IFERROR(IF((Y73+Z73)='02.XLD'!G74,'02.XLD'!G74,"Lỗi"),"Lỗi")</f>
        <v>1</v>
      </c>
      <c r="C73" s="51">
        <f t="shared" si="0"/>
        <v>1</v>
      </c>
      <c r="D73" s="54">
        <v>0</v>
      </c>
      <c r="E73" s="54">
        <v>1</v>
      </c>
      <c r="F73" s="54">
        <v>0</v>
      </c>
      <c r="G73" s="54">
        <v>0</v>
      </c>
      <c r="H73" s="51">
        <f t="shared" si="7"/>
        <v>1</v>
      </c>
      <c r="I73" s="54">
        <v>1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  <c r="O73" s="54">
        <v>0</v>
      </c>
      <c r="P73" s="54">
        <v>0</v>
      </c>
      <c r="Q73" s="54">
        <v>0</v>
      </c>
      <c r="R73" s="54">
        <v>0</v>
      </c>
      <c r="S73" s="54">
        <v>0</v>
      </c>
      <c r="T73" s="54">
        <v>1</v>
      </c>
      <c r="U73" s="54">
        <v>1</v>
      </c>
      <c r="V73" s="54">
        <v>0</v>
      </c>
      <c r="W73" s="54">
        <v>0</v>
      </c>
      <c r="X73" s="54">
        <v>0</v>
      </c>
      <c r="Y73" s="60">
        <v>0</v>
      </c>
      <c r="Z73" s="54">
        <v>1</v>
      </c>
      <c r="AA73" s="54">
        <f t="shared" si="8"/>
        <v>0</v>
      </c>
      <c r="AB73" s="79"/>
      <c r="AC73" s="79"/>
    </row>
    <row r="74" spans="1:29" ht="12.75" hidden="1" customHeight="1" x14ac:dyDescent="0.2">
      <c r="A74" s="53" t="s">
        <v>170</v>
      </c>
      <c r="B74" s="51">
        <f>IFERROR(IF((Y74+Z74)='02.XLD'!G75,'02.XLD'!G75,"Lỗi"),"Lỗi")</f>
        <v>0</v>
      </c>
      <c r="C74" s="51">
        <f t="shared" si="0"/>
        <v>0</v>
      </c>
      <c r="D74" s="54">
        <v>0</v>
      </c>
      <c r="E74" s="54">
        <v>0</v>
      </c>
      <c r="F74" s="54">
        <v>0</v>
      </c>
      <c r="G74" s="54">
        <v>0</v>
      </c>
      <c r="H74" s="51">
        <f t="shared" si="7"/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0</v>
      </c>
      <c r="S74" s="54">
        <v>0</v>
      </c>
      <c r="T74" s="54">
        <v>0</v>
      </c>
      <c r="U74" s="54">
        <v>0</v>
      </c>
      <c r="V74" s="54">
        <v>0</v>
      </c>
      <c r="W74" s="54">
        <v>0</v>
      </c>
      <c r="X74" s="54">
        <v>0</v>
      </c>
      <c r="Y74" s="60">
        <v>0</v>
      </c>
      <c r="Z74" s="54">
        <v>0</v>
      </c>
      <c r="AA74" s="54">
        <f t="shared" si="8"/>
        <v>0</v>
      </c>
      <c r="AB74" s="79"/>
      <c r="AC74" s="79"/>
    </row>
    <row r="75" spans="1:29" ht="12.75" hidden="1" customHeight="1" x14ac:dyDescent="0.2">
      <c r="A75" s="53" t="s">
        <v>171</v>
      </c>
      <c r="B75" s="51">
        <f>IFERROR(IF((Y75+Z75)='02.XLD'!G76,'02.XLD'!G76,"Lỗi"),"Lỗi")</f>
        <v>0</v>
      </c>
      <c r="C75" s="51">
        <f t="shared" si="0"/>
        <v>0</v>
      </c>
      <c r="D75" s="54">
        <v>0</v>
      </c>
      <c r="E75" s="54">
        <v>0</v>
      </c>
      <c r="F75" s="54">
        <v>0</v>
      </c>
      <c r="G75" s="54">
        <v>0</v>
      </c>
      <c r="H75" s="51">
        <f t="shared" si="7"/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4">
        <v>0</v>
      </c>
      <c r="Y75" s="60">
        <v>0</v>
      </c>
      <c r="Z75" s="54">
        <v>0</v>
      </c>
      <c r="AA75" s="54">
        <f t="shared" si="8"/>
        <v>0</v>
      </c>
      <c r="AB75" s="79"/>
      <c r="AC75" s="79"/>
    </row>
    <row r="76" spans="1:29" ht="12.75" hidden="1" customHeight="1" x14ac:dyDescent="0.2">
      <c r="A76" s="53" t="s">
        <v>172</v>
      </c>
      <c r="B76" s="51">
        <f>IFERROR(IF((Y76+Z76)='02.XLD'!G77,'02.XLD'!G77,"Lỗi"),"Lỗi")</f>
        <v>0</v>
      </c>
      <c r="C76" s="51">
        <f t="shared" si="0"/>
        <v>0</v>
      </c>
      <c r="D76" s="54">
        <v>0</v>
      </c>
      <c r="E76" s="54">
        <v>0</v>
      </c>
      <c r="F76" s="54">
        <v>0</v>
      </c>
      <c r="G76" s="54">
        <v>0</v>
      </c>
      <c r="H76" s="51">
        <f t="shared" si="7"/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  <c r="R76" s="54">
        <v>0</v>
      </c>
      <c r="S76" s="54">
        <v>0</v>
      </c>
      <c r="T76" s="54">
        <v>0</v>
      </c>
      <c r="U76" s="54">
        <v>0</v>
      </c>
      <c r="V76" s="54">
        <v>0</v>
      </c>
      <c r="W76" s="54">
        <v>0</v>
      </c>
      <c r="X76" s="54">
        <v>0</v>
      </c>
      <c r="Y76" s="60">
        <v>0</v>
      </c>
      <c r="Z76" s="54">
        <v>0</v>
      </c>
      <c r="AA76" s="54">
        <f t="shared" si="8"/>
        <v>0</v>
      </c>
      <c r="AB76" s="79"/>
      <c r="AC76" s="79"/>
    </row>
    <row r="77" spans="1:29" ht="12.75" hidden="1" customHeight="1" x14ac:dyDescent="0.2">
      <c r="A77" s="53" t="s">
        <v>173</v>
      </c>
      <c r="B77" s="51">
        <f>IFERROR(IF((Y77+Z77)='02.XLD'!G78,'02.XLD'!G78,"Lỗi"),"Lỗi")</f>
        <v>16</v>
      </c>
      <c r="C77" s="51">
        <f t="shared" si="0"/>
        <v>16</v>
      </c>
      <c r="D77" s="54">
        <v>0</v>
      </c>
      <c r="E77" s="54">
        <v>15</v>
      </c>
      <c r="F77" s="54">
        <v>1</v>
      </c>
      <c r="G77" s="54">
        <v>0</v>
      </c>
      <c r="H77" s="51">
        <f t="shared" si="7"/>
        <v>14</v>
      </c>
      <c r="I77" s="54">
        <v>1</v>
      </c>
      <c r="J77" s="54">
        <v>13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  <c r="R77" s="54">
        <v>0</v>
      </c>
      <c r="S77" s="54">
        <v>1</v>
      </c>
      <c r="T77" s="54">
        <v>0</v>
      </c>
      <c r="U77" s="54">
        <v>0</v>
      </c>
      <c r="V77" s="54">
        <v>0</v>
      </c>
      <c r="W77" s="54">
        <v>0</v>
      </c>
      <c r="X77" s="54">
        <v>0</v>
      </c>
      <c r="Y77" s="60">
        <v>7</v>
      </c>
      <c r="Z77" s="54">
        <v>9</v>
      </c>
      <c r="AA77" s="54">
        <f t="shared" si="8"/>
        <v>1</v>
      </c>
      <c r="AB77" s="79"/>
      <c r="AC77" s="79"/>
    </row>
    <row r="78" spans="1:29" ht="12.75" hidden="1" customHeight="1" x14ac:dyDescent="0.2">
      <c r="A78" s="53" t="s">
        <v>174</v>
      </c>
      <c r="B78" s="51">
        <f>IFERROR(IF((Y78+Z78)='02.XLD'!G79,'02.XLD'!G79,"Lỗi"),"Lỗi")</f>
        <v>5</v>
      </c>
      <c r="C78" s="51">
        <f t="shared" si="0"/>
        <v>5</v>
      </c>
      <c r="D78" s="54">
        <v>1</v>
      </c>
      <c r="E78" s="54">
        <v>2</v>
      </c>
      <c r="F78" s="54">
        <v>0</v>
      </c>
      <c r="G78" s="54">
        <v>2</v>
      </c>
      <c r="H78" s="51">
        <f t="shared" si="7"/>
        <v>2</v>
      </c>
      <c r="I78" s="54">
        <v>0</v>
      </c>
      <c r="J78" s="54">
        <v>2</v>
      </c>
      <c r="K78" s="54">
        <v>0</v>
      </c>
      <c r="L78" s="54">
        <v>0</v>
      </c>
      <c r="M78" s="54">
        <v>0</v>
      </c>
      <c r="N78" s="54">
        <v>0</v>
      </c>
      <c r="O78" s="54">
        <v>0</v>
      </c>
      <c r="P78" s="54">
        <v>0</v>
      </c>
      <c r="Q78" s="54">
        <v>0</v>
      </c>
      <c r="R78" s="54">
        <v>0</v>
      </c>
      <c r="S78" s="54">
        <v>0</v>
      </c>
      <c r="T78" s="54">
        <v>0</v>
      </c>
      <c r="U78" s="54">
        <v>0</v>
      </c>
      <c r="V78" s="54">
        <v>0</v>
      </c>
      <c r="W78" s="54">
        <v>0</v>
      </c>
      <c r="X78" s="54">
        <v>0</v>
      </c>
      <c r="Y78" s="60"/>
      <c r="Z78" s="54">
        <v>5</v>
      </c>
      <c r="AA78" s="54">
        <f t="shared" si="8"/>
        <v>1</v>
      </c>
      <c r="AB78" s="79"/>
      <c r="AC78" s="79"/>
    </row>
    <row r="79" spans="1:29" ht="12.75" hidden="1" customHeight="1" x14ac:dyDescent="0.2">
      <c r="A79" s="53" t="s">
        <v>175</v>
      </c>
      <c r="B79" s="51">
        <f>IFERROR(IF((Y79+Z79)='02.XLD'!G80,'02.XLD'!G80,"Lỗi"),"Lỗi")</f>
        <v>7</v>
      </c>
      <c r="C79" s="51">
        <f t="shared" si="0"/>
        <v>7</v>
      </c>
      <c r="D79" s="54">
        <v>0</v>
      </c>
      <c r="E79" s="54">
        <v>4</v>
      </c>
      <c r="F79" s="54">
        <v>2</v>
      </c>
      <c r="G79" s="54">
        <v>1</v>
      </c>
      <c r="H79" s="51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  <c r="Y79" s="60">
        <v>0</v>
      </c>
      <c r="Z79" s="54">
        <v>7</v>
      </c>
      <c r="AA79" s="54">
        <f t="shared" si="8"/>
        <v>4</v>
      </c>
      <c r="AB79" s="79"/>
      <c r="AC79" s="79"/>
    </row>
    <row r="80" spans="1:29" ht="12.75" hidden="1" customHeight="1" x14ac:dyDescent="0.2">
      <c r="A80" s="53" t="s">
        <v>176</v>
      </c>
      <c r="B80" s="51">
        <f>IFERROR(IF((Y80+Z80)='02.XLD'!G81,'02.XLD'!G81,"Lỗi"),"Lỗi")</f>
        <v>1</v>
      </c>
      <c r="C80" s="51">
        <f t="shared" si="0"/>
        <v>1</v>
      </c>
      <c r="D80" s="54">
        <v>0</v>
      </c>
      <c r="E80" s="54">
        <v>0</v>
      </c>
      <c r="F80" s="54">
        <v>1</v>
      </c>
      <c r="G80" s="54">
        <v>0</v>
      </c>
      <c r="H80" s="51">
        <f t="shared" ref="H80:H120" si="9">SUM(I80:M80)</f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4">
        <v>0</v>
      </c>
      <c r="X80" s="54">
        <v>0</v>
      </c>
      <c r="Y80" s="60">
        <v>0</v>
      </c>
      <c r="Z80" s="54">
        <v>1</v>
      </c>
      <c r="AA80" s="54">
        <f t="shared" si="8"/>
        <v>0</v>
      </c>
      <c r="AB80" s="79"/>
      <c r="AC80" s="79"/>
    </row>
    <row r="81" spans="1:29" ht="12.75" hidden="1" customHeight="1" x14ac:dyDescent="0.2">
      <c r="A81" s="53" t="s">
        <v>177</v>
      </c>
      <c r="B81" s="51">
        <f>IFERROR(IF((Y81+Z81)='02.XLD'!G82,'02.XLD'!G82,"Lỗi"),"Lỗi")</f>
        <v>222</v>
      </c>
      <c r="C81" s="51">
        <f t="shared" si="0"/>
        <v>222</v>
      </c>
      <c r="D81" s="54">
        <v>5</v>
      </c>
      <c r="E81" s="54">
        <v>111</v>
      </c>
      <c r="F81" s="54">
        <v>20</v>
      </c>
      <c r="G81" s="54">
        <v>86</v>
      </c>
      <c r="H81" s="51">
        <f t="shared" si="9"/>
        <v>97</v>
      </c>
      <c r="I81" s="54">
        <v>3</v>
      </c>
      <c r="J81" s="54">
        <v>38</v>
      </c>
      <c r="K81" s="54">
        <v>56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59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60">
        <v>5</v>
      </c>
      <c r="Z81" s="54">
        <v>217</v>
      </c>
      <c r="AA81" s="54">
        <f t="shared" si="8"/>
        <v>19</v>
      </c>
      <c r="AB81" s="79"/>
      <c r="AC81" s="79"/>
    </row>
    <row r="82" spans="1:29" ht="12.75" hidden="1" customHeight="1" x14ac:dyDescent="0.2">
      <c r="A82" s="53" t="s">
        <v>178</v>
      </c>
      <c r="B82" s="51">
        <f>IFERROR(IF((Y82+Z82)='02.XLD'!G83,'02.XLD'!G83,"Lỗi"),"Lỗi")</f>
        <v>0</v>
      </c>
      <c r="C82" s="51">
        <f t="shared" si="0"/>
        <v>0</v>
      </c>
      <c r="D82" s="54">
        <v>0</v>
      </c>
      <c r="E82" s="54">
        <v>0</v>
      </c>
      <c r="F82" s="54">
        <v>0</v>
      </c>
      <c r="G82" s="54">
        <v>0</v>
      </c>
      <c r="H82" s="51">
        <f t="shared" si="9"/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4">
        <v>0</v>
      </c>
      <c r="Y82" s="60">
        <v>0</v>
      </c>
      <c r="Z82" s="54">
        <v>0</v>
      </c>
      <c r="AA82" s="54">
        <f t="shared" si="8"/>
        <v>0</v>
      </c>
      <c r="AB82" s="79"/>
      <c r="AC82" s="79"/>
    </row>
    <row r="83" spans="1:29" ht="12.75" hidden="1" customHeight="1" x14ac:dyDescent="0.2">
      <c r="A83" s="53" t="s">
        <v>179</v>
      </c>
      <c r="B83" s="51">
        <f>IFERROR(IF((Y83+Z83)='02.XLD'!G84,'02.XLD'!G84,"Lỗi"),"Lỗi")</f>
        <v>0</v>
      </c>
      <c r="C83" s="51">
        <f t="shared" si="0"/>
        <v>0</v>
      </c>
      <c r="D83" s="54">
        <v>0</v>
      </c>
      <c r="E83" s="54">
        <v>0</v>
      </c>
      <c r="F83" s="54"/>
      <c r="G83" s="54">
        <v>0</v>
      </c>
      <c r="H83" s="51">
        <f t="shared" si="9"/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0</v>
      </c>
      <c r="O83" s="54">
        <v>0</v>
      </c>
      <c r="P83" s="54">
        <v>0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0</v>
      </c>
      <c r="W83" s="54">
        <v>0</v>
      </c>
      <c r="X83" s="54">
        <v>0</v>
      </c>
      <c r="Y83" s="60">
        <v>0</v>
      </c>
      <c r="Z83" s="54">
        <v>0</v>
      </c>
      <c r="AA83" s="54">
        <f t="shared" si="8"/>
        <v>0</v>
      </c>
      <c r="AB83" s="79"/>
      <c r="AC83" s="79"/>
    </row>
    <row r="84" spans="1:29" ht="12.75" hidden="1" customHeight="1" x14ac:dyDescent="0.2">
      <c r="A84" s="53" t="s">
        <v>180</v>
      </c>
      <c r="B84" s="51">
        <f>IFERROR(IF((Y84+Z84)='02.XLD'!G85,'02.XLD'!G85,"Lỗi"),"Lỗi")</f>
        <v>0</v>
      </c>
      <c r="C84" s="51">
        <f t="shared" si="0"/>
        <v>0</v>
      </c>
      <c r="D84" s="54">
        <v>0</v>
      </c>
      <c r="E84" s="54">
        <v>0</v>
      </c>
      <c r="F84" s="54">
        <v>0</v>
      </c>
      <c r="G84" s="54">
        <v>0</v>
      </c>
      <c r="H84" s="51">
        <f t="shared" si="9"/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60"/>
      <c r="Z84" s="54">
        <v>0</v>
      </c>
      <c r="AA84" s="54">
        <f t="shared" si="8"/>
        <v>0</v>
      </c>
      <c r="AB84" s="79"/>
      <c r="AC84" s="79"/>
    </row>
    <row r="85" spans="1:29" ht="12.75" hidden="1" customHeight="1" x14ac:dyDescent="0.2">
      <c r="A85" s="53" t="s">
        <v>181</v>
      </c>
      <c r="B85" s="51">
        <f>IFERROR(IF((Y85+Z85)='02.XLD'!G86,'02.XLD'!G86,"Lỗi"),"Lỗi")</f>
        <v>0</v>
      </c>
      <c r="C85" s="51">
        <f t="shared" si="0"/>
        <v>0</v>
      </c>
      <c r="D85" s="54">
        <v>0</v>
      </c>
      <c r="E85" s="54">
        <v>0</v>
      </c>
      <c r="F85" s="54">
        <v>0</v>
      </c>
      <c r="G85" s="54">
        <v>0</v>
      </c>
      <c r="H85" s="51">
        <f t="shared" si="9"/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60"/>
      <c r="Z85" s="54">
        <v>0</v>
      </c>
      <c r="AA85" s="54">
        <f t="shared" si="8"/>
        <v>0</v>
      </c>
      <c r="AB85" s="79"/>
      <c r="AC85" s="79"/>
    </row>
    <row r="86" spans="1:29" ht="12.75" hidden="1" customHeight="1" x14ac:dyDescent="0.2">
      <c r="A86" s="53" t="s">
        <v>182</v>
      </c>
      <c r="B86" s="51">
        <f>IFERROR(IF((Y86+Z86)='02.XLD'!G87,'02.XLD'!G87,"Lỗi"),"Lỗi")</f>
        <v>0</v>
      </c>
      <c r="C86" s="51">
        <f t="shared" si="0"/>
        <v>0</v>
      </c>
      <c r="D86" s="54">
        <v>0</v>
      </c>
      <c r="E86" s="54">
        <v>0</v>
      </c>
      <c r="F86" s="54">
        <v>0</v>
      </c>
      <c r="G86" s="54">
        <v>0</v>
      </c>
      <c r="H86" s="51">
        <f t="shared" si="9"/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4">
        <v>0</v>
      </c>
      <c r="Q86" s="54">
        <v>0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4">
        <v>0</v>
      </c>
      <c r="Y86" s="60">
        <v>0</v>
      </c>
      <c r="Z86" s="54">
        <v>0</v>
      </c>
      <c r="AA86" s="54">
        <f t="shared" si="8"/>
        <v>0</v>
      </c>
      <c r="AB86" s="79"/>
      <c r="AC86" s="79"/>
    </row>
    <row r="87" spans="1:29" ht="12.75" hidden="1" customHeight="1" x14ac:dyDescent="0.2">
      <c r="A87" s="53" t="s">
        <v>183</v>
      </c>
      <c r="B87" s="51">
        <f>IFERROR(IF((Y87+Z87)='02.XLD'!G88,'02.XLD'!G88,"Lỗi"),"Lỗi")</f>
        <v>0</v>
      </c>
      <c r="C87" s="51">
        <f t="shared" si="0"/>
        <v>0</v>
      </c>
      <c r="D87" s="54">
        <v>0</v>
      </c>
      <c r="E87" s="54">
        <v>0</v>
      </c>
      <c r="F87" s="54">
        <v>0</v>
      </c>
      <c r="G87" s="54">
        <v>0</v>
      </c>
      <c r="H87" s="51">
        <f t="shared" si="9"/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0</v>
      </c>
      <c r="V87" s="54">
        <v>0</v>
      </c>
      <c r="W87" s="54">
        <v>0</v>
      </c>
      <c r="X87" s="54">
        <v>0</v>
      </c>
      <c r="Y87" s="60">
        <v>0</v>
      </c>
      <c r="Z87" s="54">
        <v>0</v>
      </c>
      <c r="AA87" s="54">
        <f t="shared" si="8"/>
        <v>0</v>
      </c>
      <c r="AB87" s="79"/>
      <c r="AC87" s="79"/>
    </row>
    <row r="88" spans="1:29" ht="12.75" hidden="1" customHeight="1" x14ac:dyDescent="0.2">
      <c r="A88" s="53" t="s">
        <v>184</v>
      </c>
      <c r="B88" s="51">
        <f>IFERROR(IF((Y88+Z88)='02.XLD'!G89,'02.XLD'!G89,"Lỗi"),"Lỗi")</f>
        <v>0</v>
      </c>
      <c r="C88" s="51">
        <f t="shared" si="0"/>
        <v>0</v>
      </c>
      <c r="D88" s="54">
        <v>0</v>
      </c>
      <c r="E88" s="54">
        <v>0</v>
      </c>
      <c r="F88" s="54">
        <v>0</v>
      </c>
      <c r="G88" s="54">
        <v>0</v>
      </c>
      <c r="H88" s="51">
        <f t="shared" si="9"/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  <c r="O88" s="54">
        <v>0</v>
      </c>
      <c r="P88" s="54">
        <v>0</v>
      </c>
      <c r="Q88" s="54">
        <v>0</v>
      </c>
      <c r="R88" s="54">
        <v>0</v>
      </c>
      <c r="S88" s="54">
        <v>0</v>
      </c>
      <c r="T88" s="54">
        <v>0</v>
      </c>
      <c r="U88" s="54">
        <v>0</v>
      </c>
      <c r="V88" s="54">
        <v>0</v>
      </c>
      <c r="W88" s="54">
        <v>0</v>
      </c>
      <c r="X88" s="54">
        <v>0</v>
      </c>
      <c r="Y88" s="60">
        <v>0</v>
      </c>
      <c r="Z88" s="54">
        <v>0</v>
      </c>
      <c r="AA88" s="54">
        <f t="shared" si="8"/>
        <v>0</v>
      </c>
      <c r="AB88" s="79"/>
      <c r="AC88" s="79"/>
    </row>
    <row r="89" spans="1:29" ht="12.75" hidden="1" customHeight="1" x14ac:dyDescent="0.2">
      <c r="A89" s="53" t="s">
        <v>185</v>
      </c>
      <c r="B89" s="51">
        <f>IFERROR(IF((Y89+Z89)='02.XLD'!G90,'02.XLD'!G90,"Lỗi"),"Lỗi")</f>
        <v>0</v>
      </c>
      <c r="C89" s="51">
        <f t="shared" si="0"/>
        <v>0</v>
      </c>
      <c r="D89" s="54">
        <v>0</v>
      </c>
      <c r="E89" s="54">
        <v>0</v>
      </c>
      <c r="F89" s="54">
        <v>0</v>
      </c>
      <c r="G89" s="54">
        <v>0</v>
      </c>
      <c r="H89" s="51">
        <f t="shared" si="9"/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4">
        <v>0</v>
      </c>
      <c r="Y89" s="60"/>
      <c r="Z89" s="54">
        <v>0</v>
      </c>
      <c r="AA89" s="54">
        <f t="shared" si="8"/>
        <v>0</v>
      </c>
      <c r="AB89" s="79"/>
      <c r="AC89" s="79"/>
    </row>
    <row r="90" spans="1:29" ht="12.75" hidden="1" customHeight="1" x14ac:dyDescent="0.2">
      <c r="A90" s="53" t="s">
        <v>186</v>
      </c>
      <c r="B90" s="51">
        <f>IFERROR(IF((Y90+Z90)='02.XLD'!G91,'02.XLD'!G91,"Lỗi"),"Lỗi")</f>
        <v>0</v>
      </c>
      <c r="C90" s="51">
        <f t="shared" si="0"/>
        <v>1</v>
      </c>
      <c r="D90" s="54">
        <v>1</v>
      </c>
      <c r="E90" s="54">
        <v>0</v>
      </c>
      <c r="F90" s="54">
        <v>0</v>
      </c>
      <c r="G90" s="54">
        <v>0</v>
      </c>
      <c r="H90" s="51">
        <f t="shared" si="9"/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  <c r="X90" s="54">
        <v>0</v>
      </c>
      <c r="Y90" s="60">
        <v>0</v>
      </c>
      <c r="Z90" s="54">
        <v>0</v>
      </c>
      <c r="AA90" s="54">
        <f t="shared" si="8"/>
        <v>0</v>
      </c>
      <c r="AB90" s="79"/>
      <c r="AC90" s="79"/>
    </row>
    <row r="91" spans="1:29" ht="12.75" hidden="1" customHeight="1" x14ac:dyDescent="0.2">
      <c r="A91" s="53" t="s">
        <v>187</v>
      </c>
      <c r="B91" s="51">
        <f>IFERROR(IF((Y91+Z91)='02.XLD'!G92,'02.XLD'!G92,"Lỗi"),"Lỗi")</f>
        <v>0</v>
      </c>
      <c r="C91" s="51">
        <v>0</v>
      </c>
      <c r="D91" s="54">
        <v>1</v>
      </c>
      <c r="E91" s="54">
        <v>1</v>
      </c>
      <c r="F91" s="54">
        <v>0</v>
      </c>
      <c r="G91" s="54">
        <v>0</v>
      </c>
      <c r="H91" s="51">
        <f t="shared" si="9"/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4">
        <v>0</v>
      </c>
      <c r="Y91" s="60">
        <v>0</v>
      </c>
      <c r="Z91" s="54">
        <v>0</v>
      </c>
      <c r="AA91" s="54">
        <f t="shared" si="8"/>
        <v>0</v>
      </c>
      <c r="AB91" s="79"/>
      <c r="AC91" s="79"/>
    </row>
    <row r="92" spans="1:29" ht="12.75" hidden="1" customHeight="1" x14ac:dyDescent="0.2">
      <c r="A92" s="53" t="s">
        <v>188</v>
      </c>
      <c r="B92" s="51">
        <f>IFERROR(IF((Y92+Z92)='02.XLD'!G93,'02.XLD'!G93,"Lỗi"),"Lỗi")</f>
        <v>10</v>
      </c>
      <c r="C92" s="51">
        <f t="shared" ref="C92:C120" si="10">SUM(D92:G92)</f>
        <v>10</v>
      </c>
      <c r="D92" s="54">
        <v>0</v>
      </c>
      <c r="E92" s="54">
        <v>7</v>
      </c>
      <c r="F92" s="54">
        <v>0</v>
      </c>
      <c r="G92" s="54">
        <v>3</v>
      </c>
      <c r="H92" s="51">
        <f t="shared" si="9"/>
        <v>7</v>
      </c>
      <c r="I92" s="54">
        <v>0</v>
      </c>
      <c r="J92" s="54">
        <v>7</v>
      </c>
      <c r="K92" s="54">
        <v>0</v>
      </c>
      <c r="L92" s="54">
        <v>0</v>
      </c>
      <c r="M92" s="54">
        <v>0</v>
      </c>
      <c r="N92" s="54">
        <v>0</v>
      </c>
      <c r="O92" s="54">
        <v>0</v>
      </c>
      <c r="P92" s="54">
        <v>0</v>
      </c>
      <c r="Q92" s="54">
        <v>0</v>
      </c>
      <c r="R92" s="54">
        <v>0</v>
      </c>
      <c r="S92" s="54">
        <v>0</v>
      </c>
      <c r="T92" s="54">
        <v>0</v>
      </c>
      <c r="U92" s="54">
        <v>0</v>
      </c>
      <c r="V92" s="54">
        <v>0</v>
      </c>
      <c r="W92" s="54">
        <v>0</v>
      </c>
      <c r="X92" s="54">
        <v>0</v>
      </c>
      <c r="Y92" s="60">
        <v>2</v>
      </c>
      <c r="Z92" s="54">
        <v>8</v>
      </c>
      <c r="AA92" s="54">
        <f t="shared" si="8"/>
        <v>0</v>
      </c>
      <c r="AB92" s="79"/>
      <c r="AC92" s="79"/>
    </row>
    <row r="93" spans="1:29" ht="12.75" hidden="1" customHeight="1" x14ac:dyDescent="0.2">
      <c r="A93" s="53" t="s">
        <v>189</v>
      </c>
      <c r="B93" s="51">
        <f>IFERROR(IF((Y93+Z93)='02.XLD'!G94,'02.XLD'!G94,"Lỗi"),"Lỗi")</f>
        <v>1</v>
      </c>
      <c r="C93" s="51">
        <f t="shared" si="10"/>
        <v>1</v>
      </c>
      <c r="D93" s="54">
        <v>0</v>
      </c>
      <c r="E93" s="54">
        <v>0</v>
      </c>
      <c r="F93" s="54">
        <v>1</v>
      </c>
      <c r="G93" s="54">
        <v>0</v>
      </c>
      <c r="H93" s="51">
        <f t="shared" si="9"/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0</v>
      </c>
      <c r="O93" s="54">
        <v>0</v>
      </c>
      <c r="P93" s="54">
        <v>0</v>
      </c>
      <c r="Q93" s="54">
        <v>0</v>
      </c>
      <c r="R93" s="54">
        <v>0</v>
      </c>
      <c r="S93" s="54">
        <v>0</v>
      </c>
      <c r="T93" s="54">
        <v>0</v>
      </c>
      <c r="U93" s="54">
        <v>0</v>
      </c>
      <c r="V93" s="54">
        <v>0</v>
      </c>
      <c r="W93" s="54">
        <v>0</v>
      </c>
      <c r="X93" s="54">
        <v>0</v>
      </c>
      <c r="Y93" s="60">
        <v>0</v>
      </c>
      <c r="Z93" s="54">
        <v>1</v>
      </c>
      <c r="AA93" s="54">
        <f t="shared" si="8"/>
        <v>0</v>
      </c>
      <c r="AB93" s="79"/>
      <c r="AC93" s="79"/>
    </row>
    <row r="94" spans="1:29" ht="12.75" hidden="1" customHeight="1" x14ac:dyDescent="0.2">
      <c r="A94" s="53" t="s">
        <v>190</v>
      </c>
      <c r="B94" s="51">
        <f>IFERROR(IF((Y94+Z94)='02.XLD'!G95,'02.XLD'!G95,"Lỗi"),"Lỗi")</f>
        <v>1</v>
      </c>
      <c r="C94" s="51">
        <f t="shared" si="10"/>
        <v>1</v>
      </c>
      <c r="D94" s="54">
        <v>0</v>
      </c>
      <c r="E94" s="54">
        <v>1</v>
      </c>
      <c r="F94" s="54">
        <v>0</v>
      </c>
      <c r="G94" s="54">
        <v>0</v>
      </c>
      <c r="H94" s="51">
        <f t="shared" si="9"/>
        <v>1</v>
      </c>
      <c r="I94" s="54">
        <v>0</v>
      </c>
      <c r="J94" s="54">
        <v>1</v>
      </c>
      <c r="K94" s="54">
        <v>0</v>
      </c>
      <c r="L94" s="54">
        <v>0</v>
      </c>
      <c r="M94" s="54">
        <v>0</v>
      </c>
      <c r="N94" s="54">
        <v>0</v>
      </c>
      <c r="O94" s="54">
        <v>0</v>
      </c>
      <c r="P94" s="54">
        <v>0</v>
      </c>
      <c r="Q94" s="54">
        <v>0</v>
      </c>
      <c r="R94" s="54">
        <v>0</v>
      </c>
      <c r="S94" s="54">
        <v>0</v>
      </c>
      <c r="T94" s="54">
        <v>0</v>
      </c>
      <c r="U94" s="54">
        <v>0</v>
      </c>
      <c r="V94" s="54">
        <v>0</v>
      </c>
      <c r="W94" s="54">
        <v>0</v>
      </c>
      <c r="X94" s="54">
        <v>0</v>
      </c>
      <c r="Y94" s="60">
        <v>0</v>
      </c>
      <c r="Z94" s="54">
        <v>1</v>
      </c>
      <c r="AA94" s="54">
        <f t="shared" si="8"/>
        <v>0</v>
      </c>
      <c r="AB94" s="79"/>
      <c r="AC94" s="79"/>
    </row>
    <row r="95" spans="1:29" ht="12.75" hidden="1" customHeight="1" x14ac:dyDescent="0.2">
      <c r="A95" s="53" t="s">
        <v>191</v>
      </c>
      <c r="B95" s="51">
        <f>IFERROR(IF((Y95+Z95)='02.XLD'!G96,'02.XLD'!G96,"Lỗi"),"Lỗi")</f>
        <v>0</v>
      </c>
      <c r="C95" s="51">
        <f t="shared" si="10"/>
        <v>0</v>
      </c>
      <c r="D95" s="54">
        <v>0</v>
      </c>
      <c r="E95" s="54">
        <v>0</v>
      </c>
      <c r="F95" s="54">
        <v>0</v>
      </c>
      <c r="G95" s="54">
        <v>0</v>
      </c>
      <c r="H95" s="51">
        <f t="shared" si="9"/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  <c r="O95" s="54">
        <v>0</v>
      </c>
      <c r="P95" s="54">
        <v>0</v>
      </c>
      <c r="Q95" s="54">
        <v>0</v>
      </c>
      <c r="R95" s="54">
        <v>0</v>
      </c>
      <c r="S95" s="54">
        <v>0</v>
      </c>
      <c r="T95" s="54">
        <v>0</v>
      </c>
      <c r="U95" s="54">
        <v>0</v>
      </c>
      <c r="V95" s="54">
        <v>0</v>
      </c>
      <c r="W95" s="54">
        <v>0</v>
      </c>
      <c r="X95" s="54">
        <v>0</v>
      </c>
      <c r="Y95" s="60">
        <v>0</v>
      </c>
      <c r="Z95" s="54">
        <v>0</v>
      </c>
      <c r="AA95" s="54">
        <f t="shared" si="8"/>
        <v>0</v>
      </c>
      <c r="AB95" s="79"/>
      <c r="AC95" s="79"/>
    </row>
    <row r="96" spans="1:29" ht="12.75" hidden="1" customHeight="1" x14ac:dyDescent="0.2">
      <c r="A96" s="53" t="s">
        <v>192</v>
      </c>
      <c r="B96" s="51">
        <f>IFERROR(IF((Y96+Z96)='02.XLD'!G97,'02.XLD'!G97,"Lỗi"),"Lỗi")</f>
        <v>16</v>
      </c>
      <c r="C96" s="51">
        <f t="shared" si="10"/>
        <v>16</v>
      </c>
      <c r="D96" s="54">
        <v>0</v>
      </c>
      <c r="E96" s="54">
        <v>14</v>
      </c>
      <c r="F96" s="54">
        <v>2</v>
      </c>
      <c r="G96" s="54">
        <v>0</v>
      </c>
      <c r="H96" s="51">
        <f t="shared" si="9"/>
        <v>14</v>
      </c>
      <c r="I96" s="54">
        <v>5</v>
      </c>
      <c r="J96" s="54">
        <v>8</v>
      </c>
      <c r="K96" s="54">
        <v>1</v>
      </c>
      <c r="L96" s="54">
        <v>0</v>
      </c>
      <c r="M96" s="54">
        <v>0</v>
      </c>
      <c r="N96" s="54">
        <v>0</v>
      </c>
      <c r="O96" s="54">
        <v>0</v>
      </c>
      <c r="P96" s="54">
        <v>0</v>
      </c>
      <c r="Q96" s="54">
        <v>0</v>
      </c>
      <c r="R96" s="54">
        <v>0</v>
      </c>
      <c r="S96" s="54">
        <v>5</v>
      </c>
      <c r="T96" s="54">
        <v>0</v>
      </c>
      <c r="U96" s="54">
        <v>0</v>
      </c>
      <c r="V96" s="54">
        <v>0</v>
      </c>
      <c r="W96" s="54">
        <v>0</v>
      </c>
      <c r="X96" s="54">
        <v>0</v>
      </c>
      <c r="Y96" s="60">
        <v>0</v>
      </c>
      <c r="Z96" s="54">
        <v>16</v>
      </c>
      <c r="AA96" s="54">
        <f t="shared" si="8"/>
        <v>0</v>
      </c>
      <c r="AB96" s="79"/>
      <c r="AC96" s="79"/>
    </row>
    <row r="97" spans="1:29" ht="12.75" hidden="1" customHeight="1" x14ac:dyDescent="0.2">
      <c r="A97" s="53" t="s">
        <v>193</v>
      </c>
      <c r="B97" s="51">
        <f>IFERROR(IF((Y97+Z97)='02.XLD'!G98,'02.XLD'!G98,"Lỗi"),"Lỗi")</f>
        <v>0</v>
      </c>
      <c r="C97" s="51">
        <f t="shared" si="10"/>
        <v>0</v>
      </c>
      <c r="D97" s="54">
        <v>0</v>
      </c>
      <c r="E97" s="54">
        <v>0</v>
      </c>
      <c r="F97" s="54">
        <v>0</v>
      </c>
      <c r="G97" s="54">
        <v>0</v>
      </c>
      <c r="H97" s="51">
        <f t="shared" si="9"/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60">
        <v>0</v>
      </c>
      <c r="Z97" s="54">
        <v>0</v>
      </c>
      <c r="AA97" s="54">
        <f t="shared" si="8"/>
        <v>0</v>
      </c>
      <c r="AB97" s="79"/>
      <c r="AC97" s="79"/>
    </row>
    <row r="98" spans="1:29" ht="12.75" hidden="1" customHeight="1" x14ac:dyDescent="0.2">
      <c r="A98" s="53" t="s">
        <v>194</v>
      </c>
      <c r="B98" s="51">
        <f>IFERROR(IF((Y98+Z98)='02.XLD'!G99,'02.XLD'!G99,"Lỗi"),"Lỗi")</f>
        <v>3</v>
      </c>
      <c r="C98" s="51">
        <f t="shared" si="10"/>
        <v>3</v>
      </c>
      <c r="D98" s="54">
        <v>0</v>
      </c>
      <c r="E98" s="54">
        <v>3</v>
      </c>
      <c r="F98" s="54">
        <v>0</v>
      </c>
      <c r="G98" s="54">
        <v>0</v>
      </c>
      <c r="H98" s="51">
        <f t="shared" si="9"/>
        <v>3</v>
      </c>
      <c r="I98" s="54">
        <v>0</v>
      </c>
      <c r="J98" s="54">
        <v>3</v>
      </c>
      <c r="K98" s="54">
        <v>0</v>
      </c>
      <c r="L98" s="54">
        <v>0</v>
      </c>
      <c r="M98" s="54">
        <v>0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4">
        <v>0</v>
      </c>
      <c r="V98" s="54">
        <v>0</v>
      </c>
      <c r="W98" s="54">
        <v>0</v>
      </c>
      <c r="X98" s="54">
        <v>0</v>
      </c>
      <c r="Y98" s="60">
        <v>0</v>
      </c>
      <c r="Z98" s="54">
        <v>3</v>
      </c>
      <c r="AA98" s="54">
        <f t="shared" si="8"/>
        <v>0</v>
      </c>
      <c r="AB98" s="79"/>
      <c r="AC98" s="79"/>
    </row>
    <row r="99" spans="1:29" ht="12.75" hidden="1" customHeight="1" x14ac:dyDescent="0.2">
      <c r="A99" s="53" t="s">
        <v>195</v>
      </c>
      <c r="B99" s="51">
        <f>IFERROR(IF((Y99+Z99)='02.XLD'!G100,'02.XLD'!G100,"Lỗi"),"Lỗi")</f>
        <v>0</v>
      </c>
      <c r="C99" s="51">
        <f t="shared" si="10"/>
        <v>1</v>
      </c>
      <c r="D99" s="54">
        <v>0</v>
      </c>
      <c r="E99" s="54">
        <v>1</v>
      </c>
      <c r="F99" s="54">
        <v>0</v>
      </c>
      <c r="G99" s="54"/>
      <c r="H99" s="51">
        <f t="shared" si="9"/>
        <v>0</v>
      </c>
      <c r="I99" s="54">
        <v>0</v>
      </c>
      <c r="J99" s="54">
        <v>0</v>
      </c>
      <c r="K99" s="54">
        <v>0</v>
      </c>
      <c r="L99" s="54">
        <v>0</v>
      </c>
      <c r="M99" s="54">
        <v>0</v>
      </c>
      <c r="N99" s="54">
        <v>0</v>
      </c>
      <c r="O99" s="54">
        <v>0</v>
      </c>
      <c r="P99" s="54">
        <v>0</v>
      </c>
      <c r="Q99" s="54">
        <v>0</v>
      </c>
      <c r="R99" s="54">
        <v>0</v>
      </c>
      <c r="S99" s="54">
        <v>0</v>
      </c>
      <c r="T99" s="54">
        <v>0</v>
      </c>
      <c r="U99" s="54">
        <v>0</v>
      </c>
      <c r="V99" s="54">
        <v>0</v>
      </c>
      <c r="W99" s="54">
        <v>0</v>
      </c>
      <c r="X99" s="54">
        <v>0</v>
      </c>
      <c r="Y99" s="60">
        <v>0</v>
      </c>
      <c r="Z99" s="54">
        <v>0</v>
      </c>
      <c r="AA99" s="54">
        <f t="shared" si="8"/>
        <v>0</v>
      </c>
      <c r="AB99" s="79"/>
      <c r="AC99" s="79"/>
    </row>
    <row r="100" spans="1:29" ht="12.75" hidden="1" customHeight="1" x14ac:dyDescent="0.2">
      <c r="A100" s="53" t="s">
        <v>196</v>
      </c>
      <c r="B100" s="51">
        <f>IFERROR(IF((Y100+Z100)='02.XLD'!G101,'02.XLD'!G101,"Lỗi"),"Lỗi")</f>
        <v>1</v>
      </c>
      <c r="C100" s="51">
        <f t="shared" si="10"/>
        <v>1</v>
      </c>
      <c r="D100" s="54">
        <v>1</v>
      </c>
      <c r="E100" s="54">
        <v>0</v>
      </c>
      <c r="F100" s="54">
        <v>0</v>
      </c>
      <c r="G100" s="54">
        <v>0</v>
      </c>
      <c r="H100" s="51">
        <f t="shared" si="9"/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0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4">
        <v>0</v>
      </c>
      <c r="V100" s="54">
        <v>0</v>
      </c>
      <c r="W100" s="54">
        <v>0</v>
      </c>
      <c r="X100" s="54">
        <v>0</v>
      </c>
      <c r="Y100" s="60"/>
      <c r="Z100" s="54">
        <v>1</v>
      </c>
      <c r="AA100" s="54">
        <f t="shared" si="8"/>
        <v>1</v>
      </c>
      <c r="AB100" s="79"/>
      <c r="AC100" s="79"/>
    </row>
    <row r="101" spans="1:29" ht="12.75" hidden="1" customHeight="1" x14ac:dyDescent="0.2">
      <c r="A101" s="53" t="s">
        <v>197</v>
      </c>
      <c r="B101" s="51">
        <f>IFERROR(IF((Y101+Z101)='02.XLD'!G102,'02.XLD'!G102,"Lỗi"),"Lỗi")</f>
        <v>0</v>
      </c>
      <c r="C101" s="51">
        <f t="shared" si="10"/>
        <v>0</v>
      </c>
      <c r="D101" s="54">
        <v>0</v>
      </c>
      <c r="E101" s="54">
        <v>0</v>
      </c>
      <c r="F101" s="54">
        <v>0</v>
      </c>
      <c r="G101" s="54">
        <v>0</v>
      </c>
      <c r="H101" s="51">
        <f t="shared" si="9"/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0</v>
      </c>
      <c r="O101" s="54">
        <v>0</v>
      </c>
      <c r="P101" s="54">
        <v>0</v>
      </c>
      <c r="Q101" s="54">
        <v>0</v>
      </c>
      <c r="R101" s="54">
        <v>0</v>
      </c>
      <c r="S101" s="54">
        <v>0</v>
      </c>
      <c r="T101" s="54">
        <v>0</v>
      </c>
      <c r="U101" s="54">
        <v>0</v>
      </c>
      <c r="V101" s="54">
        <v>0</v>
      </c>
      <c r="W101" s="54">
        <v>0</v>
      </c>
      <c r="X101" s="54">
        <v>0</v>
      </c>
      <c r="Y101" s="60">
        <v>0</v>
      </c>
      <c r="Z101" s="54">
        <v>0</v>
      </c>
      <c r="AA101" s="54">
        <f t="shared" si="8"/>
        <v>0</v>
      </c>
      <c r="AB101" s="79"/>
      <c r="AC101" s="79"/>
    </row>
    <row r="102" spans="1:29" ht="12.75" hidden="1" customHeight="1" x14ac:dyDescent="0.2">
      <c r="A102" s="53" t="s">
        <v>198</v>
      </c>
      <c r="B102" s="51">
        <f>IFERROR(IF((Y102+Z102)='02.XLD'!G103,'02.XLD'!G103,"Lỗi"),"Lỗi")</f>
        <v>0</v>
      </c>
      <c r="C102" s="51">
        <f t="shared" si="10"/>
        <v>0</v>
      </c>
      <c r="D102" s="54">
        <v>0</v>
      </c>
      <c r="E102" s="54">
        <v>0</v>
      </c>
      <c r="F102" s="54">
        <v>0</v>
      </c>
      <c r="G102" s="54">
        <v>0</v>
      </c>
      <c r="H102" s="51">
        <f t="shared" si="9"/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0</v>
      </c>
      <c r="O102" s="54">
        <v>0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0</v>
      </c>
      <c r="V102" s="54">
        <v>0</v>
      </c>
      <c r="W102" s="54">
        <v>0</v>
      </c>
      <c r="X102" s="54">
        <v>0</v>
      </c>
      <c r="Y102" s="60">
        <v>0</v>
      </c>
      <c r="Z102" s="54">
        <v>0</v>
      </c>
      <c r="AA102" s="54">
        <f t="shared" si="8"/>
        <v>0</v>
      </c>
      <c r="AB102" s="79"/>
      <c r="AC102" s="79"/>
    </row>
    <row r="103" spans="1:29" ht="12.75" hidden="1" customHeight="1" x14ac:dyDescent="0.2">
      <c r="A103" s="53" t="s">
        <v>199</v>
      </c>
      <c r="B103" s="51">
        <f>IFERROR(IF((Y103+Z103)='02.XLD'!G104,'02.XLD'!G104,"Lỗi"),"Lỗi")</f>
        <v>0</v>
      </c>
      <c r="C103" s="51">
        <f t="shared" si="10"/>
        <v>0</v>
      </c>
      <c r="D103" s="54"/>
      <c r="E103" s="54"/>
      <c r="F103" s="54"/>
      <c r="G103" s="54"/>
      <c r="H103" s="51">
        <f t="shared" si="9"/>
        <v>0</v>
      </c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60">
        <v>0</v>
      </c>
      <c r="Z103" s="54"/>
      <c r="AA103" s="54">
        <f t="shared" si="8"/>
        <v>0</v>
      </c>
      <c r="AB103" s="79"/>
      <c r="AC103" s="79"/>
    </row>
    <row r="104" spans="1:29" ht="12.75" hidden="1" customHeight="1" x14ac:dyDescent="0.2">
      <c r="A104" s="53" t="s">
        <v>200</v>
      </c>
      <c r="B104" s="51">
        <f>IFERROR(IF((Y104+Z104)='02.XLD'!G105,'02.XLD'!G105,"Lỗi"),"Lỗi")</f>
        <v>1</v>
      </c>
      <c r="C104" s="51">
        <f t="shared" si="10"/>
        <v>1</v>
      </c>
      <c r="D104" s="54">
        <v>0</v>
      </c>
      <c r="E104" s="54">
        <v>1</v>
      </c>
      <c r="F104" s="54">
        <v>0</v>
      </c>
      <c r="G104" s="54">
        <v>0</v>
      </c>
      <c r="H104" s="51">
        <f t="shared" si="9"/>
        <v>1</v>
      </c>
      <c r="I104" s="54">
        <v>0</v>
      </c>
      <c r="J104" s="54">
        <v>0</v>
      </c>
      <c r="K104" s="54">
        <v>1</v>
      </c>
      <c r="L104" s="54">
        <v>0</v>
      </c>
      <c r="M104" s="54">
        <v>0</v>
      </c>
      <c r="N104" s="54">
        <v>0</v>
      </c>
      <c r="O104" s="54">
        <v>0</v>
      </c>
      <c r="P104" s="54">
        <v>0</v>
      </c>
      <c r="Q104" s="54">
        <v>0</v>
      </c>
      <c r="R104" s="54">
        <v>0</v>
      </c>
      <c r="S104" s="54">
        <v>0</v>
      </c>
      <c r="T104" s="54">
        <v>0</v>
      </c>
      <c r="U104" s="54">
        <v>0</v>
      </c>
      <c r="V104" s="54">
        <v>0</v>
      </c>
      <c r="W104" s="54">
        <v>0</v>
      </c>
      <c r="X104" s="54">
        <v>0</v>
      </c>
      <c r="Y104" s="60">
        <v>0</v>
      </c>
      <c r="Z104" s="54">
        <v>1</v>
      </c>
      <c r="AA104" s="54">
        <f t="shared" si="8"/>
        <v>0</v>
      </c>
      <c r="AB104" s="79"/>
      <c r="AC104" s="79"/>
    </row>
    <row r="105" spans="1:29" ht="12.75" hidden="1" customHeight="1" x14ac:dyDescent="0.2">
      <c r="A105" s="53" t="s">
        <v>201</v>
      </c>
      <c r="B105" s="51">
        <f>IFERROR(IF((Y105+Z105)='02.XLD'!G106,'02.XLD'!G106,"Lỗi"),"Lỗi")</f>
        <v>2</v>
      </c>
      <c r="C105" s="51">
        <f t="shared" si="10"/>
        <v>2</v>
      </c>
      <c r="D105" s="54">
        <v>0</v>
      </c>
      <c r="E105" s="54">
        <v>1</v>
      </c>
      <c r="F105" s="54">
        <v>0</v>
      </c>
      <c r="G105" s="54">
        <v>1</v>
      </c>
      <c r="H105" s="51">
        <f t="shared" si="9"/>
        <v>1</v>
      </c>
      <c r="I105" s="54">
        <v>0</v>
      </c>
      <c r="J105" s="54">
        <v>1</v>
      </c>
      <c r="K105" s="54">
        <v>0</v>
      </c>
      <c r="L105" s="54">
        <v>0</v>
      </c>
      <c r="M105" s="54">
        <v>0</v>
      </c>
      <c r="N105" s="54">
        <v>0</v>
      </c>
      <c r="O105" s="54">
        <v>0</v>
      </c>
      <c r="P105" s="54">
        <v>0</v>
      </c>
      <c r="Q105" s="54">
        <v>0</v>
      </c>
      <c r="R105" s="54">
        <v>0</v>
      </c>
      <c r="S105" s="54">
        <v>0</v>
      </c>
      <c r="T105" s="54">
        <v>0</v>
      </c>
      <c r="U105" s="54">
        <v>0</v>
      </c>
      <c r="V105" s="54">
        <v>0</v>
      </c>
      <c r="W105" s="54">
        <v>0</v>
      </c>
      <c r="X105" s="54">
        <v>0</v>
      </c>
      <c r="Y105" s="60">
        <v>2</v>
      </c>
      <c r="Z105" s="54">
        <v>0</v>
      </c>
      <c r="AA105" s="54">
        <f t="shared" si="8"/>
        <v>0</v>
      </c>
      <c r="AB105" s="79"/>
      <c r="AC105" s="79"/>
    </row>
    <row r="106" spans="1:29" ht="12.75" hidden="1" customHeight="1" x14ac:dyDescent="0.2">
      <c r="A106" s="53" t="s">
        <v>202</v>
      </c>
      <c r="B106" s="51">
        <f>IFERROR(IF((Y106+Z106)='02.XLD'!G107,'02.XLD'!G107,"Lỗi"),"Lỗi")</f>
        <v>0</v>
      </c>
      <c r="C106" s="51">
        <f t="shared" si="10"/>
        <v>0</v>
      </c>
      <c r="D106" s="54">
        <v>0</v>
      </c>
      <c r="E106" s="54">
        <v>0</v>
      </c>
      <c r="F106" s="54">
        <v>0</v>
      </c>
      <c r="G106" s="54">
        <v>0</v>
      </c>
      <c r="H106" s="51">
        <f t="shared" si="9"/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0</v>
      </c>
      <c r="O106" s="54">
        <v>0</v>
      </c>
      <c r="P106" s="54">
        <v>0</v>
      </c>
      <c r="Q106" s="54">
        <v>0</v>
      </c>
      <c r="R106" s="54">
        <v>0</v>
      </c>
      <c r="S106" s="54">
        <v>0</v>
      </c>
      <c r="T106" s="54">
        <v>0</v>
      </c>
      <c r="U106" s="54">
        <v>0</v>
      </c>
      <c r="V106" s="54">
        <v>0</v>
      </c>
      <c r="W106" s="54">
        <v>0</v>
      </c>
      <c r="X106" s="54">
        <v>0</v>
      </c>
      <c r="Y106" s="60">
        <v>0</v>
      </c>
      <c r="Z106" s="54">
        <v>0</v>
      </c>
      <c r="AA106" s="54">
        <f t="shared" si="8"/>
        <v>0</v>
      </c>
      <c r="AB106" s="79"/>
      <c r="AC106" s="79"/>
    </row>
    <row r="107" spans="1:29" ht="12.75" hidden="1" customHeight="1" x14ac:dyDescent="0.2">
      <c r="A107" s="53" t="s">
        <v>203</v>
      </c>
      <c r="B107" s="51">
        <f>IFERROR(IF((Y107+Z107)='02.XLD'!G108,'02.XLD'!G108,"Lỗi"),"Lỗi")</f>
        <v>0</v>
      </c>
      <c r="C107" s="51">
        <f t="shared" si="10"/>
        <v>0</v>
      </c>
      <c r="D107" s="54">
        <v>0</v>
      </c>
      <c r="E107" s="54">
        <v>0</v>
      </c>
      <c r="F107" s="54">
        <v>0</v>
      </c>
      <c r="G107" s="54">
        <v>0</v>
      </c>
      <c r="H107" s="51">
        <f t="shared" si="9"/>
        <v>0</v>
      </c>
      <c r="I107" s="54">
        <v>0</v>
      </c>
      <c r="J107" s="54">
        <v>0</v>
      </c>
      <c r="K107" s="54">
        <v>0</v>
      </c>
      <c r="L107" s="54">
        <v>0</v>
      </c>
      <c r="M107" s="54">
        <v>0</v>
      </c>
      <c r="N107" s="54">
        <v>0</v>
      </c>
      <c r="O107" s="54">
        <v>0</v>
      </c>
      <c r="P107" s="54">
        <v>0</v>
      </c>
      <c r="Q107" s="54">
        <v>0</v>
      </c>
      <c r="R107" s="54">
        <v>0</v>
      </c>
      <c r="S107" s="54">
        <v>0</v>
      </c>
      <c r="T107" s="54">
        <v>0</v>
      </c>
      <c r="U107" s="54">
        <v>0</v>
      </c>
      <c r="V107" s="54">
        <v>0</v>
      </c>
      <c r="W107" s="54">
        <v>0</v>
      </c>
      <c r="X107" s="54">
        <v>0</v>
      </c>
      <c r="Y107" s="60">
        <v>0</v>
      </c>
      <c r="Z107" s="54">
        <v>0</v>
      </c>
      <c r="AA107" s="54">
        <f t="shared" si="8"/>
        <v>0</v>
      </c>
      <c r="AB107" s="79"/>
      <c r="AC107" s="79"/>
    </row>
    <row r="108" spans="1:29" ht="12.75" hidden="1" customHeight="1" x14ac:dyDescent="0.2">
      <c r="A108" s="53" t="s">
        <v>204</v>
      </c>
      <c r="B108" s="51">
        <f>IFERROR(IF((Y108+Z108)='02.XLD'!G109,'02.XLD'!G109,"Lỗi"),"Lỗi")</f>
        <v>0</v>
      </c>
      <c r="C108" s="51">
        <f t="shared" si="10"/>
        <v>0</v>
      </c>
      <c r="D108" s="54"/>
      <c r="E108" s="54"/>
      <c r="F108" s="54"/>
      <c r="G108" s="54"/>
      <c r="H108" s="51">
        <f t="shared" si="9"/>
        <v>0</v>
      </c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60">
        <v>0</v>
      </c>
      <c r="Z108" s="54"/>
      <c r="AA108" s="54">
        <f t="shared" si="8"/>
        <v>0</v>
      </c>
      <c r="AB108" s="79"/>
      <c r="AC108" s="79"/>
    </row>
    <row r="109" spans="1:29" ht="12.75" hidden="1" customHeight="1" x14ac:dyDescent="0.2">
      <c r="A109" s="53" t="s">
        <v>205</v>
      </c>
      <c r="B109" s="51">
        <f>IFERROR(IF((Y109+Z109)='02.XLD'!G110,'02.XLD'!G110,"Lỗi"),"Lỗi")</f>
        <v>0</v>
      </c>
      <c r="C109" s="51">
        <f t="shared" si="10"/>
        <v>0</v>
      </c>
      <c r="D109" s="54">
        <v>0</v>
      </c>
      <c r="E109" s="54">
        <v>0</v>
      </c>
      <c r="F109" s="54">
        <v>0</v>
      </c>
      <c r="G109" s="54">
        <v>0</v>
      </c>
      <c r="H109" s="51">
        <f t="shared" si="9"/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60"/>
      <c r="Z109" s="54">
        <v>0</v>
      </c>
      <c r="AA109" s="54">
        <f t="shared" si="8"/>
        <v>0</v>
      </c>
      <c r="AB109" s="79"/>
      <c r="AC109" s="79"/>
    </row>
    <row r="110" spans="1:29" ht="12.75" hidden="1" customHeight="1" x14ac:dyDescent="0.2">
      <c r="A110" s="53" t="s">
        <v>206</v>
      </c>
      <c r="B110" s="51">
        <f>IFERROR(IF((Y110+Z110)='02.XLD'!G111,'02.XLD'!G111,"Lỗi"),"Lỗi")</f>
        <v>1</v>
      </c>
      <c r="C110" s="51">
        <f t="shared" si="10"/>
        <v>1</v>
      </c>
      <c r="D110" s="54">
        <v>0</v>
      </c>
      <c r="E110" s="54">
        <v>1</v>
      </c>
      <c r="F110" s="54">
        <v>0</v>
      </c>
      <c r="G110" s="54">
        <v>0</v>
      </c>
      <c r="H110" s="51">
        <f t="shared" si="9"/>
        <v>0</v>
      </c>
      <c r="I110" s="54">
        <v>0</v>
      </c>
      <c r="J110" s="54">
        <v>0</v>
      </c>
      <c r="K110" s="54">
        <v>0</v>
      </c>
      <c r="L110" s="54">
        <v>0</v>
      </c>
      <c r="M110" s="54">
        <v>0</v>
      </c>
      <c r="N110" s="54">
        <v>0</v>
      </c>
      <c r="O110" s="54">
        <v>0</v>
      </c>
      <c r="P110" s="54">
        <v>0</v>
      </c>
      <c r="Q110" s="54">
        <v>0</v>
      </c>
      <c r="R110" s="54">
        <v>0</v>
      </c>
      <c r="S110" s="54">
        <v>0</v>
      </c>
      <c r="T110" s="54">
        <v>0</v>
      </c>
      <c r="U110" s="54">
        <v>0</v>
      </c>
      <c r="V110" s="54">
        <v>0</v>
      </c>
      <c r="W110" s="54">
        <v>0</v>
      </c>
      <c r="X110" s="54">
        <v>0</v>
      </c>
      <c r="Y110" s="60"/>
      <c r="Z110" s="54">
        <v>1</v>
      </c>
      <c r="AA110" s="54">
        <f t="shared" si="8"/>
        <v>1</v>
      </c>
      <c r="AB110" s="79"/>
      <c r="AC110" s="79"/>
    </row>
    <row r="111" spans="1:29" ht="12.75" hidden="1" customHeight="1" x14ac:dyDescent="0.2">
      <c r="A111" s="53" t="s">
        <v>207</v>
      </c>
      <c r="B111" s="51">
        <f>IFERROR(IF((Y111+Z111)='02.XLD'!G112,'02.XLD'!G112,"Lỗi"),"Lỗi")</f>
        <v>0</v>
      </c>
      <c r="C111" s="51">
        <f t="shared" si="10"/>
        <v>0</v>
      </c>
      <c r="D111" s="54">
        <v>0</v>
      </c>
      <c r="E111" s="54">
        <v>0</v>
      </c>
      <c r="F111" s="54">
        <v>0</v>
      </c>
      <c r="G111" s="54">
        <v>0</v>
      </c>
      <c r="H111" s="51">
        <f t="shared" si="9"/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0</v>
      </c>
      <c r="V111" s="54">
        <v>0</v>
      </c>
      <c r="W111" s="54">
        <v>0</v>
      </c>
      <c r="X111" s="54">
        <v>0</v>
      </c>
      <c r="Y111" s="60">
        <v>0</v>
      </c>
      <c r="Z111" s="54">
        <v>0</v>
      </c>
      <c r="AA111" s="54">
        <f t="shared" si="8"/>
        <v>0</v>
      </c>
      <c r="AB111" s="79"/>
      <c r="AC111" s="79"/>
    </row>
    <row r="112" spans="1:29" ht="12.75" hidden="1" customHeight="1" x14ac:dyDescent="0.2">
      <c r="A112" s="53" t="s">
        <v>208</v>
      </c>
      <c r="B112" s="51">
        <f>IFERROR(IF((Y112+Z112)='02.XLD'!G113,'02.XLD'!G113,"Lỗi"),"Lỗi")</f>
        <v>0</v>
      </c>
      <c r="C112" s="51">
        <f t="shared" si="10"/>
        <v>0</v>
      </c>
      <c r="D112" s="54">
        <v>0</v>
      </c>
      <c r="E112" s="54">
        <v>0</v>
      </c>
      <c r="F112" s="54">
        <v>0</v>
      </c>
      <c r="G112" s="54">
        <v>0</v>
      </c>
      <c r="H112" s="51">
        <f t="shared" si="9"/>
        <v>0</v>
      </c>
      <c r="I112" s="54">
        <v>0</v>
      </c>
      <c r="J112" s="54">
        <v>0</v>
      </c>
      <c r="K112" s="54">
        <v>0</v>
      </c>
      <c r="L112" s="54">
        <v>0</v>
      </c>
      <c r="M112" s="54">
        <v>0</v>
      </c>
      <c r="N112" s="54">
        <v>0</v>
      </c>
      <c r="O112" s="54">
        <v>0</v>
      </c>
      <c r="P112" s="54">
        <v>0</v>
      </c>
      <c r="Q112" s="54">
        <v>0</v>
      </c>
      <c r="R112" s="54">
        <v>0</v>
      </c>
      <c r="S112" s="54">
        <v>0</v>
      </c>
      <c r="T112" s="54">
        <v>0</v>
      </c>
      <c r="U112" s="54">
        <v>0</v>
      </c>
      <c r="V112" s="54">
        <v>0</v>
      </c>
      <c r="W112" s="54">
        <v>0</v>
      </c>
      <c r="X112" s="54">
        <v>0</v>
      </c>
      <c r="Y112" s="60">
        <v>0</v>
      </c>
      <c r="Z112" s="54">
        <v>0</v>
      </c>
      <c r="AA112" s="54">
        <f t="shared" si="8"/>
        <v>0</v>
      </c>
      <c r="AB112" s="79"/>
      <c r="AC112" s="79"/>
    </row>
    <row r="113" spans="1:29" ht="12.75" hidden="1" customHeight="1" x14ac:dyDescent="0.2">
      <c r="A113" s="53" t="s">
        <v>209</v>
      </c>
      <c r="B113" s="51">
        <f>IFERROR(IF((Y113+Z113)='02.XLD'!G114,'02.XLD'!G114,"Lỗi"),"Lỗi")</f>
        <v>0</v>
      </c>
      <c r="C113" s="51">
        <f t="shared" si="10"/>
        <v>0</v>
      </c>
      <c r="D113" s="54">
        <v>0</v>
      </c>
      <c r="E113" s="54">
        <v>0</v>
      </c>
      <c r="F113" s="54">
        <v>0</v>
      </c>
      <c r="G113" s="54">
        <v>0</v>
      </c>
      <c r="H113" s="51">
        <f t="shared" si="9"/>
        <v>0</v>
      </c>
      <c r="I113" s="54">
        <v>0</v>
      </c>
      <c r="J113" s="54">
        <v>0</v>
      </c>
      <c r="K113" s="54">
        <v>0</v>
      </c>
      <c r="L113" s="54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  <c r="V113" s="54">
        <v>0</v>
      </c>
      <c r="W113" s="54">
        <v>0</v>
      </c>
      <c r="X113" s="54">
        <v>0</v>
      </c>
      <c r="Y113" s="60"/>
      <c r="Z113" s="54">
        <v>0</v>
      </c>
      <c r="AA113" s="54">
        <f t="shared" si="8"/>
        <v>0</v>
      </c>
      <c r="AB113" s="79"/>
      <c r="AC113" s="79"/>
    </row>
    <row r="114" spans="1:29" ht="12.75" hidden="1" customHeight="1" x14ac:dyDescent="0.2">
      <c r="A114" s="53" t="s">
        <v>210</v>
      </c>
      <c r="B114" s="51">
        <f>IFERROR(IF((Y114+Z114)='02.XLD'!G115,'02.XLD'!G115,"Lỗi"),"Lỗi")</f>
        <v>2</v>
      </c>
      <c r="C114" s="51">
        <f t="shared" si="10"/>
        <v>2</v>
      </c>
      <c r="D114" s="54">
        <v>0</v>
      </c>
      <c r="E114" s="54">
        <v>0</v>
      </c>
      <c r="F114" s="54">
        <v>1</v>
      </c>
      <c r="G114" s="54">
        <v>1</v>
      </c>
      <c r="H114" s="51">
        <f t="shared" si="9"/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4">
        <v>0</v>
      </c>
      <c r="V114" s="54">
        <v>0</v>
      </c>
      <c r="W114" s="54">
        <v>0</v>
      </c>
      <c r="X114" s="54">
        <v>0</v>
      </c>
      <c r="Y114" s="60">
        <v>0</v>
      </c>
      <c r="Z114" s="54">
        <v>2</v>
      </c>
      <c r="AA114" s="54">
        <f t="shared" si="8"/>
        <v>0</v>
      </c>
      <c r="AB114" s="79"/>
      <c r="AC114" s="79"/>
    </row>
    <row r="115" spans="1:29" ht="12.75" hidden="1" customHeight="1" x14ac:dyDescent="0.2">
      <c r="A115" s="53" t="s">
        <v>211</v>
      </c>
      <c r="B115" s="51">
        <f>IFERROR(IF((Y115+Z115)='02.XLD'!G116,'02.XLD'!G116,"Lỗi"),"Lỗi")</f>
        <v>0</v>
      </c>
      <c r="C115" s="51">
        <f t="shared" si="10"/>
        <v>0</v>
      </c>
      <c r="D115" s="54">
        <v>0</v>
      </c>
      <c r="E115" s="54">
        <v>0</v>
      </c>
      <c r="F115" s="54">
        <v>0</v>
      </c>
      <c r="G115" s="54">
        <v>0</v>
      </c>
      <c r="H115" s="51">
        <f t="shared" si="9"/>
        <v>0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0</v>
      </c>
      <c r="O115" s="54">
        <v>0</v>
      </c>
      <c r="P115" s="54">
        <v>0</v>
      </c>
      <c r="Q115" s="54">
        <v>0</v>
      </c>
      <c r="R115" s="54">
        <v>0</v>
      </c>
      <c r="S115" s="54">
        <v>0</v>
      </c>
      <c r="T115" s="54">
        <v>0</v>
      </c>
      <c r="U115" s="54">
        <v>0</v>
      </c>
      <c r="V115" s="54">
        <v>0</v>
      </c>
      <c r="W115" s="54">
        <v>0</v>
      </c>
      <c r="X115" s="54">
        <v>0</v>
      </c>
      <c r="Y115" s="60">
        <v>0</v>
      </c>
      <c r="Z115" s="54">
        <v>0</v>
      </c>
      <c r="AA115" s="54">
        <f t="shared" si="8"/>
        <v>0</v>
      </c>
      <c r="AB115" s="79"/>
      <c r="AC115" s="79"/>
    </row>
    <row r="116" spans="1:29" ht="12.75" hidden="1" customHeight="1" x14ac:dyDescent="0.2">
      <c r="A116" s="53" t="s">
        <v>212</v>
      </c>
      <c r="B116" s="51">
        <f>IFERROR(IF((Y116+Z116)='02.XLD'!G117,'02.XLD'!G117,"Lỗi"),"Lỗi")</f>
        <v>3</v>
      </c>
      <c r="C116" s="51">
        <f t="shared" si="10"/>
        <v>3</v>
      </c>
      <c r="D116" s="54">
        <v>0</v>
      </c>
      <c r="E116" s="54">
        <v>2</v>
      </c>
      <c r="F116" s="54">
        <v>0</v>
      </c>
      <c r="G116" s="54">
        <v>1</v>
      </c>
      <c r="H116" s="51">
        <f t="shared" si="9"/>
        <v>2</v>
      </c>
      <c r="I116" s="54">
        <v>1</v>
      </c>
      <c r="J116" s="54">
        <v>1</v>
      </c>
      <c r="K116" s="54">
        <v>0</v>
      </c>
      <c r="L116" s="54">
        <v>0</v>
      </c>
      <c r="M116" s="54">
        <v>0</v>
      </c>
      <c r="N116" s="54">
        <v>0</v>
      </c>
      <c r="O116" s="54">
        <v>0</v>
      </c>
      <c r="P116" s="104">
        <v>182.92</v>
      </c>
      <c r="Q116" s="54">
        <v>0</v>
      </c>
      <c r="R116" s="54">
        <v>0</v>
      </c>
      <c r="S116" s="54">
        <v>0</v>
      </c>
      <c r="T116" s="54">
        <v>0</v>
      </c>
      <c r="U116" s="54">
        <v>0</v>
      </c>
      <c r="V116" s="54">
        <v>0</v>
      </c>
      <c r="W116" s="54">
        <v>0</v>
      </c>
      <c r="X116" s="54">
        <v>0</v>
      </c>
      <c r="Y116" s="60">
        <v>0</v>
      </c>
      <c r="Z116" s="54">
        <v>3</v>
      </c>
      <c r="AA116" s="54">
        <f t="shared" si="8"/>
        <v>0</v>
      </c>
      <c r="AB116" s="79"/>
      <c r="AC116" s="79"/>
    </row>
    <row r="117" spans="1:29" ht="12.75" hidden="1" customHeight="1" x14ac:dyDescent="0.2">
      <c r="A117" s="53" t="s">
        <v>213</v>
      </c>
      <c r="B117" s="51">
        <f>IFERROR(IF((Y117+Z117)='02.XLD'!G118,'02.XLD'!G118,"Lỗi"),"Lỗi")</f>
        <v>0</v>
      </c>
      <c r="C117" s="51">
        <f t="shared" si="10"/>
        <v>0</v>
      </c>
      <c r="D117" s="54">
        <v>0</v>
      </c>
      <c r="E117" s="54">
        <v>0</v>
      </c>
      <c r="F117" s="54">
        <v>0</v>
      </c>
      <c r="G117" s="54">
        <v>0</v>
      </c>
      <c r="H117" s="51">
        <f t="shared" si="9"/>
        <v>0</v>
      </c>
      <c r="I117" s="54">
        <v>0</v>
      </c>
      <c r="J117" s="54">
        <v>0</v>
      </c>
      <c r="K117" s="54">
        <v>0</v>
      </c>
      <c r="L117" s="54">
        <v>0</v>
      </c>
      <c r="M117" s="54">
        <v>0</v>
      </c>
      <c r="N117" s="54">
        <v>0</v>
      </c>
      <c r="O117" s="54">
        <v>0</v>
      </c>
      <c r="P117" s="54">
        <v>0</v>
      </c>
      <c r="Q117" s="54">
        <v>0</v>
      </c>
      <c r="R117" s="54">
        <v>0</v>
      </c>
      <c r="S117" s="54">
        <v>0</v>
      </c>
      <c r="T117" s="54">
        <v>0</v>
      </c>
      <c r="U117" s="54">
        <v>0</v>
      </c>
      <c r="V117" s="54">
        <v>0</v>
      </c>
      <c r="W117" s="54">
        <v>0</v>
      </c>
      <c r="X117" s="54">
        <v>0</v>
      </c>
      <c r="Y117" s="60"/>
      <c r="Z117" s="54">
        <v>0</v>
      </c>
      <c r="AA117" s="54">
        <f t="shared" si="8"/>
        <v>0</v>
      </c>
      <c r="AB117" s="79"/>
      <c r="AC117" s="79"/>
    </row>
    <row r="118" spans="1:29" ht="12.75" hidden="1" customHeight="1" x14ac:dyDescent="0.2">
      <c r="A118" s="53" t="s">
        <v>214</v>
      </c>
      <c r="B118" s="51">
        <f>IFERROR(IF((Y118+Z118)='02.XLD'!G119,'02.XLD'!G119,"Lỗi"),"Lỗi")</f>
        <v>0</v>
      </c>
      <c r="C118" s="51">
        <f t="shared" si="10"/>
        <v>0</v>
      </c>
      <c r="D118" s="54"/>
      <c r="E118" s="54"/>
      <c r="F118" s="54"/>
      <c r="G118" s="54"/>
      <c r="H118" s="51">
        <f t="shared" si="9"/>
        <v>0</v>
      </c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60">
        <v>0</v>
      </c>
      <c r="Z118" s="54">
        <v>0</v>
      </c>
      <c r="AA118" s="54">
        <f t="shared" si="8"/>
        <v>0</v>
      </c>
      <c r="AB118" s="79"/>
      <c r="AC118" s="79"/>
    </row>
    <row r="119" spans="1:29" ht="12.75" hidden="1" customHeight="1" x14ac:dyDescent="0.2">
      <c r="A119" s="53" t="s">
        <v>215</v>
      </c>
      <c r="B119" s="51">
        <f>IFERROR(IF((Y119+Z119)='02.XLD'!G120,'02.XLD'!G120,"Lỗi"),"Lỗi")</f>
        <v>2</v>
      </c>
      <c r="C119" s="51">
        <f t="shared" si="10"/>
        <v>2</v>
      </c>
      <c r="D119" s="54">
        <v>0</v>
      </c>
      <c r="E119" s="54">
        <v>0</v>
      </c>
      <c r="F119" s="54">
        <v>2</v>
      </c>
      <c r="G119" s="54">
        <v>0</v>
      </c>
      <c r="H119" s="51">
        <f t="shared" si="9"/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0</v>
      </c>
      <c r="O119" s="54">
        <v>0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0</v>
      </c>
      <c r="V119" s="54">
        <v>0</v>
      </c>
      <c r="W119" s="54">
        <v>0</v>
      </c>
      <c r="X119" s="54">
        <v>0</v>
      </c>
      <c r="Y119" s="60">
        <v>0</v>
      </c>
      <c r="Z119" s="54">
        <v>2</v>
      </c>
      <c r="AA119" s="54">
        <f t="shared" si="8"/>
        <v>0</v>
      </c>
      <c r="AB119" s="79"/>
      <c r="AC119" s="79"/>
    </row>
    <row r="120" spans="1:29" ht="12.75" hidden="1" customHeight="1" x14ac:dyDescent="0.2">
      <c r="A120" s="53" t="s">
        <v>216</v>
      </c>
      <c r="B120" s="51">
        <f>IFERROR(IF((Y120+Z120)='02.XLD'!G121,'02.XLD'!G121,"Lỗi"),"Lỗi")</f>
        <v>0</v>
      </c>
      <c r="C120" s="51">
        <f t="shared" si="10"/>
        <v>0</v>
      </c>
      <c r="D120" s="54">
        <v>0</v>
      </c>
      <c r="E120" s="54">
        <v>0</v>
      </c>
      <c r="F120" s="54">
        <v>0</v>
      </c>
      <c r="G120" s="54">
        <v>0</v>
      </c>
      <c r="H120" s="51">
        <f t="shared" si="9"/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0</v>
      </c>
      <c r="O120" s="54">
        <v>0</v>
      </c>
      <c r="P120" s="54">
        <v>0</v>
      </c>
      <c r="Q120" s="54">
        <v>0</v>
      </c>
      <c r="R120" s="54">
        <v>0</v>
      </c>
      <c r="S120" s="54">
        <v>0</v>
      </c>
      <c r="T120" s="54">
        <v>0</v>
      </c>
      <c r="U120" s="54">
        <v>0</v>
      </c>
      <c r="V120" s="54">
        <v>0</v>
      </c>
      <c r="W120" s="54">
        <v>0</v>
      </c>
      <c r="X120" s="54">
        <v>0</v>
      </c>
      <c r="Y120" s="60">
        <v>0</v>
      </c>
      <c r="Z120" s="54">
        <v>0</v>
      </c>
      <c r="AA120" s="54">
        <f t="shared" si="8"/>
        <v>0</v>
      </c>
      <c r="AB120" s="79"/>
      <c r="AC120" s="79"/>
    </row>
    <row r="121" spans="1:29" s="109" customFormat="1" ht="19.5" customHeight="1" x14ac:dyDescent="0.2">
      <c r="A121" s="92" t="s">
        <v>217</v>
      </c>
      <c r="B121" s="107">
        <f>IFERROR(IF((Y121+Z121)='02.XLD'!G122,'02.XLD'!G122,"Lỗi"),"Lỗi")</f>
        <v>878</v>
      </c>
      <c r="C121" s="107">
        <f t="shared" ref="C121:X121" si="11">C10+C11+C25</f>
        <v>877</v>
      </c>
      <c r="D121" s="107">
        <f t="shared" si="11"/>
        <v>38</v>
      </c>
      <c r="E121" s="107">
        <f t="shared" si="11"/>
        <v>518</v>
      </c>
      <c r="F121" s="107">
        <f t="shared" si="11"/>
        <v>122</v>
      </c>
      <c r="G121" s="107">
        <f t="shared" si="11"/>
        <v>199</v>
      </c>
      <c r="H121" s="107">
        <f t="shared" si="11"/>
        <v>307</v>
      </c>
      <c r="I121" s="107">
        <f t="shared" si="11"/>
        <v>23</v>
      </c>
      <c r="J121" s="107">
        <f t="shared" si="11"/>
        <v>183</v>
      </c>
      <c r="K121" s="107">
        <f t="shared" si="11"/>
        <v>63</v>
      </c>
      <c r="L121" s="107">
        <f t="shared" si="11"/>
        <v>29</v>
      </c>
      <c r="M121" s="107">
        <f t="shared" si="11"/>
        <v>9</v>
      </c>
      <c r="N121" s="107">
        <f t="shared" si="11"/>
        <v>0</v>
      </c>
      <c r="O121" s="107">
        <f t="shared" si="11"/>
        <v>0</v>
      </c>
      <c r="P121" s="107">
        <f t="shared" si="11"/>
        <v>387.47</v>
      </c>
      <c r="Q121" s="107">
        <f t="shared" si="11"/>
        <v>0</v>
      </c>
      <c r="R121" s="107">
        <f t="shared" si="11"/>
        <v>0</v>
      </c>
      <c r="S121" s="107">
        <f t="shared" si="11"/>
        <v>70</v>
      </c>
      <c r="T121" s="107">
        <f t="shared" si="11"/>
        <v>3</v>
      </c>
      <c r="U121" s="107">
        <f t="shared" si="11"/>
        <v>2</v>
      </c>
      <c r="V121" s="107">
        <f t="shared" si="11"/>
        <v>0</v>
      </c>
      <c r="W121" s="107">
        <f t="shared" si="11"/>
        <v>0</v>
      </c>
      <c r="X121" s="107">
        <f t="shared" si="11"/>
        <v>0</v>
      </c>
      <c r="Y121" s="107">
        <f t="shared" ref="Y121:AA121" si="12">Y10+Y11+Y25</f>
        <v>94</v>
      </c>
      <c r="Z121" s="107">
        <f t="shared" si="12"/>
        <v>784</v>
      </c>
      <c r="AA121" s="107">
        <f t="shared" si="12"/>
        <v>250</v>
      </c>
      <c r="AB121" s="39"/>
      <c r="AC121" s="108"/>
    </row>
    <row r="122" spans="1:29" ht="12.75" hidden="1" customHeight="1" x14ac:dyDescent="0.2">
      <c r="A122" s="65"/>
      <c r="B122" s="62"/>
      <c r="C122" s="62"/>
      <c r="D122" s="62"/>
      <c r="E122" s="62"/>
      <c r="F122" s="62"/>
      <c r="G122" s="62"/>
      <c r="H122" s="62">
        <f>F121+G121+H121</f>
        <v>628</v>
      </c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105"/>
      <c r="AC122" s="79"/>
    </row>
    <row r="123" spans="1:29" ht="12.75" customHeight="1" x14ac:dyDescent="0.2">
      <c r="A123" s="106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66"/>
    </row>
    <row r="124" spans="1:29" ht="12.75" customHeight="1" x14ac:dyDescent="0.2">
      <c r="A124" s="106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66"/>
      <c r="AC124" s="66"/>
    </row>
    <row r="125" spans="1:29" ht="12.75" customHeight="1" x14ac:dyDescent="0.2">
      <c r="A125" s="106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66"/>
      <c r="AC125" s="66"/>
    </row>
    <row r="126" spans="1:29" ht="12.75" customHeight="1" x14ac:dyDescent="0.2">
      <c r="A126" s="106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66"/>
      <c r="AC126" s="66"/>
    </row>
    <row r="127" spans="1:29" ht="12.75" customHeight="1" x14ac:dyDescent="0.2">
      <c r="A127" s="106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66"/>
      <c r="AC127" s="66"/>
    </row>
    <row r="128" spans="1:29" ht="12.75" customHeight="1" x14ac:dyDescent="0.2">
      <c r="A128" s="10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</row>
    <row r="129" spans="1:29" ht="12.75" customHeight="1" x14ac:dyDescent="0.2">
      <c r="A129" s="10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</row>
    <row r="130" spans="1:29" ht="12.75" customHeight="1" x14ac:dyDescent="0.2">
      <c r="A130" s="10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</row>
    <row r="131" spans="1:29" ht="12.75" customHeight="1" x14ac:dyDescent="0.2">
      <c r="A131" s="10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</row>
    <row r="132" spans="1:29" ht="12.75" customHeight="1" x14ac:dyDescent="0.2">
      <c r="A132" s="10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</row>
    <row r="133" spans="1:29" ht="12.75" customHeight="1" x14ac:dyDescent="0.2">
      <c r="A133" s="10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</row>
    <row r="134" spans="1:29" ht="12.75" customHeight="1" x14ac:dyDescent="0.2">
      <c r="A134" s="10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</row>
    <row r="135" spans="1:29" ht="12.75" customHeight="1" x14ac:dyDescent="0.2">
      <c r="A135" s="10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</row>
    <row r="136" spans="1:29" ht="12.75" customHeight="1" x14ac:dyDescent="0.2">
      <c r="A136" s="10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</row>
    <row r="137" spans="1:29" ht="12.75" customHeight="1" x14ac:dyDescent="0.2">
      <c r="A137" s="10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</row>
    <row r="138" spans="1:29" ht="12.75" customHeight="1" x14ac:dyDescent="0.2">
      <c r="A138" s="10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</row>
    <row r="139" spans="1:29" ht="12.75" customHeight="1" x14ac:dyDescent="0.2">
      <c r="A139" s="10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</row>
    <row r="140" spans="1:29" ht="12.75" customHeight="1" x14ac:dyDescent="0.2">
      <c r="A140" s="10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</row>
    <row r="141" spans="1:29" ht="12.75" customHeight="1" x14ac:dyDescent="0.2">
      <c r="A141" s="10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</row>
    <row r="142" spans="1:29" ht="12.75" customHeight="1" x14ac:dyDescent="0.2">
      <c r="A142" s="10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</row>
    <row r="143" spans="1:29" ht="12.75" customHeight="1" x14ac:dyDescent="0.2">
      <c r="A143" s="10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</row>
    <row r="144" spans="1:29" ht="12.75" customHeight="1" x14ac:dyDescent="0.2">
      <c r="A144" s="10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</row>
    <row r="145" spans="1:29" ht="12.75" customHeight="1" x14ac:dyDescent="0.2">
      <c r="A145" s="10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</row>
    <row r="146" spans="1:29" ht="12.75" customHeight="1" x14ac:dyDescent="0.2">
      <c r="A146" s="10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</row>
    <row r="147" spans="1:29" ht="12.75" customHeight="1" x14ac:dyDescent="0.2">
      <c r="A147" s="10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</row>
    <row r="148" spans="1:29" ht="12.75" customHeight="1" x14ac:dyDescent="0.2">
      <c r="A148" s="10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</row>
    <row r="149" spans="1:29" ht="12.75" customHeight="1" x14ac:dyDescent="0.2">
      <c r="A149" s="10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</row>
    <row r="150" spans="1:29" ht="12.75" customHeight="1" x14ac:dyDescent="0.2">
      <c r="A150" s="10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</row>
    <row r="151" spans="1:29" ht="12.75" customHeight="1" x14ac:dyDescent="0.2">
      <c r="A151" s="10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</row>
    <row r="152" spans="1:29" ht="12.75" customHeight="1" x14ac:dyDescent="0.2">
      <c r="A152" s="10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</row>
    <row r="153" spans="1:29" ht="12.75" customHeight="1" x14ac:dyDescent="0.2">
      <c r="A153" s="10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</row>
    <row r="154" spans="1:29" ht="12.75" customHeight="1" x14ac:dyDescent="0.2">
      <c r="A154" s="10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</row>
    <row r="155" spans="1:29" ht="12.75" customHeight="1" x14ac:dyDescent="0.2">
      <c r="A155" s="10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</row>
    <row r="156" spans="1:29" ht="12.75" customHeight="1" x14ac:dyDescent="0.2">
      <c r="A156" s="10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</row>
    <row r="157" spans="1:29" ht="12.75" customHeight="1" x14ac:dyDescent="0.2">
      <c r="A157" s="10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</row>
    <row r="158" spans="1:29" ht="12.75" customHeight="1" x14ac:dyDescent="0.2">
      <c r="A158" s="10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</row>
    <row r="159" spans="1:29" ht="12.75" customHeight="1" x14ac:dyDescent="0.2">
      <c r="A159" s="10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</row>
    <row r="160" spans="1:29" ht="12.75" customHeight="1" x14ac:dyDescent="0.2">
      <c r="A160" s="10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</row>
    <row r="161" spans="1:29" ht="12.75" customHeight="1" x14ac:dyDescent="0.2">
      <c r="A161" s="10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</row>
    <row r="162" spans="1:29" ht="12.75" customHeight="1" x14ac:dyDescent="0.2">
      <c r="A162" s="10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</row>
    <row r="163" spans="1:29" ht="12.75" customHeight="1" x14ac:dyDescent="0.2">
      <c r="A163" s="10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</row>
    <row r="164" spans="1:29" ht="12.75" customHeight="1" x14ac:dyDescent="0.2">
      <c r="A164" s="10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</row>
    <row r="165" spans="1:29" ht="12.75" customHeight="1" x14ac:dyDescent="0.2">
      <c r="A165" s="10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</row>
    <row r="166" spans="1:29" ht="12.75" customHeight="1" x14ac:dyDescent="0.2">
      <c r="A166" s="10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</row>
    <row r="167" spans="1:29" ht="12.75" customHeight="1" x14ac:dyDescent="0.2">
      <c r="A167" s="10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</row>
    <row r="168" spans="1:29" ht="12.75" customHeight="1" x14ac:dyDescent="0.2">
      <c r="A168" s="10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</row>
    <row r="169" spans="1:29" ht="12.75" customHeight="1" x14ac:dyDescent="0.2">
      <c r="A169" s="10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</row>
    <row r="170" spans="1:29" ht="12.75" customHeight="1" x14ac:dyDescent="0.2">
      <c r="A170" s="10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</row>
    <row r="171" spans="1:29" ht="12.75" customHeight="1" x14ac:dyDescent="0.2">
      <c r="A171" s="10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</row>
    <row r="172" spans="1:29" ht="12.75" customHeight="1" x14ac:dyDescent="0.2">
      <c r="A172" s="10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</row>
    <row r="173" spans="1:29" ht="12.75" customHeight="1" x14ac:dyDescent="0.2">
      <c r="A173" s="10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</row>
    <row r="174" spans="1:29" ht="12.75" customHeight="1" x14ac:dyDescent="0.2">
      <c r="A174" s="10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</row>
    <row r="175" spans="1:29" ht="12.75" customHeight="1" x14ac:dyDescent="0.2">
      <c r="A175" s="10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</row>
    <row r="176" spans="1:29" ht="12.75" customHeight="1" x14ac:dyDescent="0.2">
      <c r="A176" s="10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</row>
    <row r="177" spans="1:29" ht="12.75" customHeight="1" x14ac:dyDescent="0.2">
      <c r="A177" s="10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</row>
    <row r="178" spans="1:29" ht="12.75" customHeight="1" x14ac:dyDescent="0.2">
      <c r="A178" s="10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</row>
    <row r="179" spans="1:29" ht="12.75" customHeight="1" x14ac:dyDescent="0.2">
      <c r="A179" s="10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</row>
    <row r="180" spans="1:29" ht="12.75" customHeight="1" x14ac:dyDescent="0.2">
      <c r="A180" s="10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</row>
    <row r="181" spans="1:29" ht="12.75" customHeight="1" x14ac:dyDescent="0.2">
      <c r="A181" s="10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</row>
    <row r="182" spans="1:29" ht="12.75" customHeight="1" x14ac:dyDescent="0.2">
      <c r="A182" s="10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</row>
    <row r="183" spans="1:29" ht="12.75" customHeight="1" x14ac:dyDescent="0.2">
      <c r="A183" s="10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</row>
    <row r="184" spans="1:29" ht="12.75" customHeight="1" x14ac:dyDescent="0.2">
      <c r="A184" s="10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</row>
    <row r="185" spans="1:29" ht="12.75" customHeight="1" x14ac:dyDescent="0.2">
      <c r="A185" s="10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</row>
    <row r="186" spans="1:29" ht="12.75" customHeight="1" x14ac:dyDescent="0.2">
      <c r="A186" s="10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</row>
    <row r="187" spans="1:29" ht="12.75" customHeight="1" x14ac:dyDescent="0.2">
      <c r="A187" s="10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</row>
    <row r="188" spans="1:29" ht="12.75" customHeight="1" x14ac:dyDescent="0.2">
      <c r="A188" s="10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</row>
    <row r="189" spans="1:29" ht="12.75" customHeight="1" x14ac:dyDescent="0.2">
      <c r="A189" s="10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</row>
    <row r="190" spans="1:29" ht="12.75" customHeight="1" x14ac:dyDescent="0.2">
      <c r="A190" s="10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</row>
    <row r="191" spans="1:29" ht="12.75" customHeight="1" x14ac:dyDescent="0.2">
      <c r="A191" s="10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</row>
    <row r="192" spans="1:29" ht="12.75" customHeight="1" x14ac:dyDescent="0.2">
      <c r="A192" s="10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</row>
    <row r="193" spans="1:29" ht="12.75" customHeight="1" x14ac:dyDescent="0.2">
      <c r="A193" s="10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</row>
    <row r="194" spans="1:29" ht="12.75" customHeight="1" x14ac:dyDescent="0.2">
      <c r="A194" s="10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</row>
    <row r="195" spans="1:29" ht="12.75" customHeight="1" x14ac:dyDescent="0.2">
      <c r="A195" s="10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</row>
    <row r="196" spans="1:29" ht="12.75" customHeight="1" x14ac:dyDescent="0.2">
      <c r="A196" s="10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</row>
    <row r="197" spans="1:29" ht="12.75" customHeight="1" x14ac:dyDescent="0.2">
      <c r="A197" s="10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</row>
    <row r="198" spans="1:29" ht="12.75" customHeight="1" x14ac:dyDescent="0.2">
      <c r="A198" s="10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</row>
    <row r="199" spans="1:29" ht="12.75" customHeight="1" x14ac:dyDescent="0.2">
      <c r="A199" s="10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</row>
    <row r="200" spans="1:29" ht="12.75" customHeight="1" x14ac:dyDescent="0.2">
      <c r="A200" s="10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</row>
    <row r="201" spans="1:29" ht="12.75" customHeight="1" x14ac:dyDescent="0.2">
      <c r="A201" s="10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</row>
    <row r="202" spans="1:29" ht="12.75" customHeight="1" x14ac:dyDescent="0.2">
      <c r="A202" s="10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</row>
    <row r="203" spans="1:29" ht="12.75" customHeight="1" x14ac:dyDescent="0.2">
      <c r="A203" s="10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</row>
    <row r="204" spans="1:29" ht="12.75" customHeight="1" x14ac:dyDescent="0.2">
      <c r="A204" s="10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</row>
    <row r="205" spans="1:29" ht="12.75" customHeight="1" x14ac:dyDescent="0.2">
      <c r="A205" s="10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</row>
    <row r="206" spans="1:29" ht="12.75" customHeight="1" x14ac:dyDescent="0.2">
      <c r="A206" s="10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</row>
    <row r="207" spans="1:29" ht="12.75" customHeight="1" x14ac:dyDescent="0.2">
      <c r="A207" s="10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</row>
    <row r="208" spans="1:29" ht="12.75" customHeight="1" x14ac:dyDescent="0.2">
      <c r="A208" s="10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</row>
    <row r="209" spans="1:29" ht="12.75" customHeight="1" x14ac:dyDescent="0.2">
      <c r="A209" s="10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</row>
    <row r="210" spans="1:29" ht="12.75" customHeight="1" x14ac:dyDescent="0.2">
      <c r="A210" s="10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</row>
    <row r="211" spans="1:29" ht="12.75" customHeight="1" x14ac:dyDescent="0.2">
      <c r="A211" s="10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</row>
    <row r="212" spans="1:29" ht="12.75" customHeight="1" x14ac:dyDescent="0.2">
      <c r="A212" s="10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</row>
    <row r="213" spans="1:29" ht="12.75" customHeight="1" x14ac:dyDescent="0.2">
      <c r="A213" s="10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</row>
    <row r="214" spans="1:29" ht="12.75" customHeight="1" x14ac:dyDescent="0.2">
      <c r="A214" s="10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</row>
    <row r="215" spans="1:29" ht="12.75" customHeight="1" x14ac:dyDescent="0.2">
      <c r="A215" s="10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</row>
    <row r="216" spans="1:29" ht="12.75" customHeight="1" x14ac:dyDescent="0.2">
      <c r="A216" s="10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</row>
    <row r="217" spans="1:29" ht="12.75" customHeight="1" x14ac:dyDescent="0.2">
      <c r="A217" s="10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</row>
    <row r="218" spans="1:29" ht="12.75" customHeight="1" x14ac:dyDescent="0.2">
      <c r="A218" s="10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</row>
    <row r="219" spans="1:29" ht="12.75" customHeight="1" x14ac:dyDescent="0.2">
      <c r="A219" s="10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</row>
    <row r="220" spans="1:29" ht="12.75" customHeight="1" x14ac:dyDescent="0.2">
      <c r="A220" s="10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</row>
    <row r="221" spans="1:29" ht="12.75" customHeight="1" x14ac:dyDescent="0.2">
      <c r="A221" s="10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  <c r="AA221" s="66"/>
      <c r="AB221" s="66"/>
      <c r="AC221" s="66"/>
    </row>
    <row r="222" spans="1:29" ht="12.75" customHeight="1" x14ac:dyDescent="0.2">
      <c r="A222" s="10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  <c r="AA222" s="66"/>
      <c r="AB222" s="66"/>
      <c r="AC222" s="66"/>
    </row>
    <row r="223" spans="1:29" ht="12.75" customHeight="1" x14ac:dyDescent="0.2">
      <c r="A223" s="10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66"/>
    </row>
    <row r="224" spans="1:29" ht="12.75" customHeight="1" x14ac:dyDescent="0.2">
      <c r="A224" s="10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</row>
    <row r="225" spans="1:29" ht="12.75" customHeight="1" x14ac:dyDescent="0.2">
      <c r="A225" s="10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  <c r="AA225" s="66"/>
      <c r="AB225" s="66"/>
      <c r="AC225" s="66"/>
    </row>
    <row r="226" spans="1:29" ht="12.75" customHeight="1" x14ac:dyDescent="0.2">
      <c r="A226" s="10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  <c r="AA226" s="66"/>
      <c r="AB226" s="66"/>
      <c r="AC226" s="66"/>
    </row>
    <row r="227" spans="1:29" ht="12.75" customHeight="1" x14ac:dyDescent="0.2">
      <c r="A227" s="10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  <c r="AA227" s="66"/>
      <c r="AB227" s="66"/>
      <c r="AC227" s="66"/>
    </row>
    <row r="228" spans="1:29" ht="12.75" customHeight="1" x14ac:dyDescent="0.2">
      <c r="A228" s="10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</row>
    <row r="229" spans="1:29" ht="12.75" customHeight="1" x14ac:dyDescent="0.2">
      <c r="A229" s="10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  <c r="AA229" s="66"/>
      <c r="AB229" s="66"/>
      <c r="AC229" s="66"/>
    </row>
    <row r="230" spans="1:29" ht="12.75" customHeight="1" x14ac:dyDescent="0.2">
      <c r="A230" s="10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</row>
    <row r="231" spans="1:29" ht="12.75" customHeight="1" x14ac:dyDescent="0.2">
      <c r="A231" s="10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</row>
    <row r="232" spans="1:29" ht="12.75" customHeight="1" x14ac:dyDescent="0.2">
      <c r="A232" s="10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</row>
    <row r="233" spans="1:29" ht="12.75" customHeight="1" x14ac:dyDescent="0.2">
      <c r="A233" s="10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</row>
    <row r="234" spans="1:29" ht="12.75" customHeight="1" x14ac:dyDescent="0.2">
      <c r="A234" s="10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</row>
    <row r="235" spans="1:29" ht="12.75" customHeight="1" x14ac:dyDescent="0.2">
      <c r="A235" s="10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</row>
    <row r="236" spans="1:29" ht="12.75" customHeight="1" x14ac:dyDescent="0.2">
      <c r="A236" s="10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</row>
    <row r="237" spans="1:29" ht="12.75" customHeight="1" x14ac:dyDescent="0.2">
      <c r="A237" s="10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</row>
    <row r="238" spans="1:29" ht="12.75" customHeight="1" x14ac:dyDescent="0.2">
      <c r="A238" s="10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</row>
    <row r="239" spans="1:29" ht="12.75" customHeight="1" x14ac:dyDescent="0.2">
      <c r="A239" s="10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</row>
    <row r="240" spans="1:29" ht="12.75" customHeight="1" x14ac:dyDescent="0.2">
      <c r="A240" s="10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</row>
    <row r="241" spans="1:29" ht="12.75" customHeight="1" x14ac:dyDescent="0.2">
      <c r="A241" s="10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</row>
    <row r="242" spans="1:29" ht="12.75" customHeight="1" x14ac:dyDescent="0.2">
      <c r="A242" s="10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</row>
    <row r="243" spans="1:29" ht="12.75" customHeight="1" x14ac:dyDescent="0.2">
      <c r="A243" s="10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  <c r="AA243" s="66"/>
      <c r="AB243" s="66"/>
      <c r="AC243" s="66"/>
    </row>
    <row r="244" spans="1:29" ht="12.75" customHeight="1" x14ac:dyDescent="0.2">
      <c r="A244" s="10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</row>
    <row r="245" spans="1:29" ht="12.75" customHeight="1" x14ac:dyDescent="0.2">
      <c r="A245" s="10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</row>
    <row r="246" spans="1:29" ht="12.75" customHeight="1" x14ac:dyDescent="0.2">
      <c r="A246" s="10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  <c r="AA246" s="66"/>
      <c r="AB246" s="66"/>
      <c r="AC246" s="66"/>
    </row>
    <row r="247" spans="1:29" ht="12.75" customHeight="1" x14ac:dyDescent="0.2">
      <c r="A247" s="10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  <c r="AA247" s="66"/>
      <c r="AB247" s="66"/>
      <c r="AC247" s="66"/>
    </row>
    <row r="248" spans="1:29" ht="12.75" customHeight="1" x14ac:dyDescent="0.2">
      <c r="A248" s="10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  <c r="AA248" s="66"/>
      <c r="AB248" s="66"/>
      <c r="AC248" s="66"/>
    </row>
    <row r="249" spans="1:29" ht="12.75" customHeight="1" x14ac:dyDescent="0.2">
      <c r="A249" s="10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  <c r="AA249" s="66"/>
      <c r="AB249" s="66"/>
      <c r="AC249" s="66"/>
    </row>
    <row r="250" spans="1:29" ht="12.75" customHeight="1" x14ac:dyDescent="0.2">
      <c r="A250" s="10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  <c r="AA250" s="66"/>
      <c r="AB250" s="66"/>
      <c r="AC250" s="66"/>
    </row>
    <row r="251" spans="1:29" ht="12.75" customHeight="1" x14ac:dyDescent="0.2">
      <c r="A251" s="10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</row>
    <row r="252" spans="1:29" ht="12.75" customHeight="1" x14ac:dyDescent="0.2">
      <c r="A252" s="10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</row>
    <row r="253" spans="1:29" ht="12.75" customHeight="1" x14ac:dyDescent="0.2">
      <c r="A253" s="10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  <c r="AA253" s="66"/>
      <c r="AB253" s="66"/>
      <c r="AC253" s="66"/>
    </row>
    <row r="254" spans="1:29" ht="12.75" customHeight="1" x14ac:dyDescent="0.2">
      <c r="A254" s="10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</row>
    <row r="255" spans="1:29" ht="12.75" customHeight="1" x14ac:dyDescent="0.2">
      <c r="A255" s="10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  <c r="AA255" s="66"/>
      <c r="AB255" s="66"/>
      <c r="AC255" s="66"/>
    </row>
    <row r="256" spans="1:29" ht="12.75" customHeight="1" x14ac:dyDescent="0.2">
      <c r="A256" s="10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</row>
    <row r="257" spans="1:29" ht="12.75" customHeight="1" x14ac:dyDescent="0.2">
      <c r="A257" s="10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</row>
    <row r="258" spans="1:29" ht="12.75" customHeight="1" x14ac:dyDescent="0.2">
      <c r="A258" s="10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</row>
    <row r="259" spans="1:29" ht="12.75" customHeight="1" x14ac:dyDescent="0.2">
      <c r="A259" s="10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</row>
    <row r="260" spans="1:29" ht="12.75" customHeight="1" x14ac:dyDescent="0.2">
      <c r="A260" s="10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</row>
    <row r="261" spans="1:29" ht="12.75" customHeight="1" x14ac:dyDescent="0.2">
      <c r="A261" s="10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  <c r="AA261" s="66"/>
      <c r="AB261" s="66"/>
      <c r="AC261" s="66"/>
    </row>
    <row r="262" spans="1:29" ht="12.75" customHeight="1" x14ac:dyDescent="0.2">
      <c r="A262" s="10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</row>
    <row r="263" spans="1:29" ht="12.75" customHeight="1" x14ac:dyDescent="0.2">
      <c r="A263" s="10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</row>
    <row r="264" spans="1:29" ht="12.75" customHeight="1" x14ac:dyDescent="0.2">
      <c r="A264" s="10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</row>
    <row r="265" spans="1:29" ht="12.75" customHeight="1" x14ac:dyDescent="0.2">
      <c r="A265" s="10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  <c r="AA265" s="66"/>
      <c r="AB265" s="66"/>
      <c r="AC265" s="66"/>
    </row>
    <row r="266" spans="1:29" ht="12.75" customHeight="1" x14ac:dyDescent="0.2">
      <c r="A266" s="10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</row>
    <row r="267" spans="1:29" ht="12.75" customHeight="1" x14ac:dyDescent="0.2">
      <c r="A267" s="10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  <c r="AA267" s="66"/>
      <c r="AB267" s="66"/>
      <c r="AC267" s="66"/>
    </row>
    <row r="268" spans="1:29" ht="12.75" customHeight="1" x14ac:dyDescent="0.2">
      <c r="A268" s="10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</row>
    <row r="269" spans="1:29" ht="12.75" customHeight="1" x14ac:dyDescent="0.2">
      <c r="A269" s="10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  <c r="AA269" s="66"/>
      <c r="AB269" s="66"/>
      <c r="AC269" s="66"/>
    </row>
    <row r="270" spans="1:29" ht="12.75" customHeight="1" x14ac:dyDescent="0.2">
      <c r="A270" s="10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  <c r="AA270" s="66"/>
      <c r="AB270" s="66"/>
      <c r="AC270" s="66"/>
    </row>
    <row r="271" spans="1:29" ht="12.75" customHeight="1" x14ac:dyDescent="0.2">
      <c r="A271" s="10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  <c r="AA271" s="66"/>
      <c r="AB271" s="66"/>
      <c r="AC271" s="66"/>
    </row>
    <row r="272" spans="1:29" ht="12.75" customHeight="1" x14ac:dyDescent="0.2">
      <c r="A272" s="10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</row>
    <row r="273" spans="1:29" ht="12.75" customHeight="1" x14ac:dyDescent="0.2">
      <c r="A273" s="10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  <c r="AA273" s="66"/>
      <c r="AB273" s="66"/>
      <c r="AC273" s="66"/>
    </row>
    <row r="274" spans="1:29" ht="12.75" customHeight="1" x14ac:dyDescent="0.2">
      <c r="A274" s="10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</row>
    <row r="275" spans="1:29" ht="12.75" customHeight="1" x14ac:dyDescent="0.2">
      <c r="A275" s="10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</row>
    <row r="276" spans="1:29" ht="12.75" customHeight="1" x14ac:dyDescent="0.2">
      <c r="A276" s="10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</row>
    <row r="277" spans="1:29" ht="12.75" customHeight="1" x14ac:dyDescent="0.2">
      <c r="A277" s="10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</row>
    <row r="278" spans="1:29" ht="12.75" customHeight="1" x14ac:dyDescent="0.2">
      <c r="A278" s="10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  <c r="AA278" s="66"/>
      <c r="AB278" s="66"/>
      <c r="AC278" s="66"/>
    </row>
    <row r="279" spans="1:29" ht="12.75" customHeight="1" x14ac:dyDescent="0.2">
      <c r="A279" s="10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  <c r="AA279" s="66"/>
      <c r="AB279" s="66"/>
      <c r="AC279" s="66"/>
    </row>
    <row r="280" spans="1:29" ht="12.75" customHeight="1" x14ac:dyDescent="0.2">
      <c r="A280" s="10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  <c r="AA280" s="66"/>
      <c r="AB280" s="66"/>
      <c r="AC280" s="66"/>
    </row>
    <row r="281" spans="1:29" ht="12.75" customHeight="1" x14ac:dyDescent="0.2">
      <c r="A281" s="10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  <c r="AA281" s="66"/>
      <c r="AB281" s="66"/>
      <c r="AC281" s="66"/>
    </row>
    <row r="282" spans="1:29" ht="12.75" customHeight="1" x14ac:dyDescent="0.2">
      <c r="A282" s="10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  <c r="AA282" s="66"/>
      <c r="AB282" s="66"/>
      <c r="AC282" s="66"/>
    </row>
    <row r="283" spans="1:29" ht="12.75" customHeight="1" x14ac:dyDescent="0.2">
      <c r="A283" s="10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  <c r="AA283" s="66"/>
      <c r="AB283" s="66"/>
      <c r="AC283" s="66"/>
    </row>
    <row r="284" spans="1:29" ht="12.75" customHeight="1" x14ac:dyDescent="0.2">
      <c r="A284" s="10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  <c r="AA284" s="66"/>
      <c r="AB284" s="66"/>
      <c r="AC284" s="66"/>
    </row>
    <row r="285" spans="1:29" ht="12.75" customHeight="1" x14ac:dyDescent="0.2">
      <c r="A285" s="10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  <c r="AA285" s="66"/>
      <c r="AB285" s="66"/>
      <c r="AC285" s="66"/>
    </row>
    <row r="286" spans="1:29" ht="12.75" customHeight="1" x14ac:dyDescent="0.2">
      <c r="A286" s="10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</row>
    <row r="287" spans="1:29" ht="12.75" customHeight="1" x14ac:dyDescent="0.2">
      <c r="A287" s="10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  <c r="AA287" s="66"/>
      <c r="AB287" s="66"/>
      <c r="AC287" s="66"/>
    </row>
    <row r="288" spans="1:29" ht="12.75" customHeight="1" x14ac:dyDescent="0.2">
      <c r="A288" s="10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  <c r="AA288" s="66"/>
      <c r="AB288" s="66"/>
      <c r="AC288" s="66"/>
    </row>
    <row r="289" spans="1:29" ht="12.75" customHeight="1" x14ac:dyDescent="0.2">
      <c r="A289" s="10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  <c r="AA289" s="66"/>
      <c r="AB289" s="66"/>
      <c r="AC289" s="66"/>
    </row>
    <row r="290" spans="1:29" ht="12.75" customHeight="1" x14ac:dyDescent="0.2">
      <c r="A290" s="10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</row>
    <row r="291" spans="1:29" ht="12.75" customHeight="1" x14ac:dyDescent="0.2">
      <c r="A291" s="10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  <c r="AA291" s="66"/>
      <c r="AB291" s="66"/>
      <c r="AC291" s="66"/>
    </row>
    <row r="292" spans="1:29" ht="12.75" customHeight="1" x14ac:dyDescent="0.2">
      <c r="A292" s="10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</row>
    <row r="293" spans="1:29" ht="12.75" customHeight="1" x14ac:dyDescent="0.2">
      <c r="A293" s="10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  <c r="AA293" s="66"/>
      <c r="AB293" s="66"/>
      <c r="AC293" s="66"/>
    </row>
    <row r="294" spans="1:29" ht="12.75" customHeight="1" x14ac:dyDescent="0.2">
      <c r="A294" s="10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  <c r="AA294" s="66"/>
      <c r="AB294" s="66"/>
      <c r="AC294" s="66"/>
    </row>
    <row r="295" spans="1:29" ht="12.75" customHeight="1" x14ac:dyDescent="0.2">
      <c r="A295" s="10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  <c r="AA295" s="66"/>
      <c r="AB295" s="66"/>
      <c r="AC295" s="66"/>
    </row>
    <row r="296" spans="1:29" ht="12.75" customHeight="1" x14ac:dyDescent="0.2">
      <c r="A296" s="10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  <c r="AA296" s="66"/>
      <c r="AB296" s="66"/>
      <c r="AC296" s="66"/>
    </row>
    <row r="297" spans="1:29" ht="12.75" customHeight="1" x14ac:dyDescent="0.2">
      <c r="A297" s="10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  <c r="AA297" s="66"/>
      <c r="AB297" s="66"/>
      <c r="AC297" s="66"/>
    </row>
    <row r="298" spans="1:29" ht="12.75" customHeight="1" x14ac:dyDescent="0.2">
      <c r="A298" s="10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  <c r="AA298" s="66"/>
      <c r="AB298" s="66"/>
      <c r="AC298" s="66"/>
    </row>
    <row r="299" spans="1:29" ht="12.75" customHeight="1" x14ac:dyDescent="0.2">
      <c r="A299" s="10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  <c r="AA299" s="66"/>
      <c r="AB299" s="66"/>
      <c r="AC299" s="66"/>
    </row>
    <row r="300" spans="1:29" ht="12.75" customHeight="1" x14ac:dyDescent="0.2">
      <c r="A300" s="10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</row>
    <row r="301" spans="1:29" ht="12.75" customHeight="1" x14ac:dyDescent="0.2">
      <c r="A301" s="10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  <c r="AA301" s="66"/>
      <c r="AB301" s="66"/>
      <c r="AC301" s="66"/>
    </row>
    <row r="302" spans="1:29" ht="12.75" customHeight="1" x14ac:dyDescent="0.2">
      <c r="A302" s="10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</row>
    <row r="303" spans="1:29" ht="12.75" customHeight="1" x14ac:dyDescent="0.2">
      <c r="A303" s="10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  <c r="AA303" s="66"/>
      <c r="AB303" s="66"/>
      <c r="AC303" s="66"/>
    </row>
    <row r="304" spans="1:29" ht="12.75" customHeight="1" x14ac:dyDescent="0.2">
      <c r="A304" s="10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  <c r="AA304" s="66"/>
      <c r="AB304" s="66"/>
      <c r="AC304" s="66"/>
    </row>
    <row r="305" spans="1:29" ht="12.75" customHeight="1" x14ac:dyDescent="0.2">
      <c r="A305" s="10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</row>
    <row r="306" spans="1:29" ht="12.75" customHeight="1" x14ac:dyDescent="0.2">
      <c r="A306" s="10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</row>
    <row r="307" spans="1:29" ht="12.75" customHeight="1" x14ac:dyDescent="0.2">
      <c r="A307" s="10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  <c r="AA307" s="66"/>
      <c r="AB307" s="66"/>
      <c r="AC307" s="66"/>
    </row>
    <row r="308" spans="1:29" ht="12.75" customHeight="1" x14ac:dyDescent="0.2">
      <c r="A308" s="10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</row>
    <row r="309" spans="1:29" ht="12.75" customHeight="1" x14ac:dyDescent="0.2">
      <c r="A309" s="10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  <c r="AB309" s="66"/>
      <c r="AC309" s="66"/>
    </row>
    <row r="310" spans="1:29" ht="12.75" customHeight="1" x14ac:dyDescent="0.2">
      <c r="A310" s="10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</row>
    <row r="311" spans="1:29" ht="12.75" customHeight="1" x14ac:dyDescent="0.2">
      <c r="A311" s="10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</row>
    <row r="312" spans="1:29" ht="12.75" customHeight="1" x14ac:dyDescent="0.2">
      <c r="A312" s="10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</row>
    <row r="313" spans="1:29" ht="12.75" customHeight="1" x14ac:dyDescent="0.2">
      <c r="A313" s="10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</row>
    <row r="314" spans="1:29" ht="12.75" customHeight="1" x14ac:dyDescent="0.2">
      <c r="A314" s="10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  <c r="AA314" s="66"/>
      <c r="AB314" s="66"/>
      <c r="AC314" s="66"/>
    </row>
    <row r="315" spans="1:29" ht="12.75" customHeight="1" x14ac:dyDescent="0.2">
      <c r="A315" s="10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  <c r="Z315" s="66"/>
      <c r="AA315" s="66"/>
      <c r="AB315" s="66"/>
      <c r="AC315" s="66"/>
    </row>
    <row r="316" spans="1:29" ht="12.75" customHeight="1" x14ac:dyDescent="0.2">
      <c r="A316" s="10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  <c r="AA316" s="66"/>
      <c r="AB316" s="66"/>
      <c r="AC316" s="66"/>
    </row>
    <row r="317" spans="1:29" ht="12.75" customHeight="1" x14ac:dyDescent="0.2">
      <c r="A317" s="10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  <c r="AA317" s="66"/>
      <c r="AB317" s="66"/>
      <c r="AC317" s="66"/>
    </row>
    <row r="318" spans="1:29" ht="12.75" customHeight="1" x14ac:dyDescent="0.2">
      <c r="A318" s="10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  <c r="AA318" s="66"/>
      <c r="AB318" s="66"/>
      <c r="AC318" s="66"/>
    </row>
    <row r="319" spans="1:29" ht="12.75" customHeight="1" x14ac:dyDescent="0.2">
      <c r="A319" s="10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  <c r="AA319" s="66"/>
      <c r="AB319" s="66"/>
      <c r="AC319" s="66"/>
    </row>
    <row r="320" spans="1:29" ht="12.75" customHeight="1" x14ac:dyDescent="0.2">
      <c r="A320" s="10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  <c r="AA320" s="66"/>
      <c r="AB320" s="66"/>
      <c r="AC320" s="66"/>
    </row>
    <row r="321" spans="1:29" ht="12.75" customHeight="1" x14ac:dyDescent="0.2">
      <c r="A321" s="10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  <c r="Z321" s="66"/>
      <c r="AA321" s="66"/>
      <c r="AB321" s="66"/>
      <c r="AC321" s="66"/>
    </row>
    <row r="322" spans="1:29" ht="12.75" customHeight="1" x14ac:dyDescent="0.2">
      <c r="A322" s="10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  <c r="AA322" s="66"/>
      <c r="AB322" s="66"/>
      <c r="AC322" s="66"/>
    </row>
    <row r="323" spans="1:29" ht="15.75" customHeight="1" x14ac:dyDescent="0.2"/>
    <row r="324" spans="1:29" ht="15.75" customHeight="1" x14ac:dyDescent="0.2"/>
    <row r="325" spans="1:29" ht="15.75" customHeight="1" x14ac:dyDescent="0.2"/>
    <row r="326" spans="1:29" ht="15.75" customHeight="1" x14ac:dyDescent="0.2"/>
    <row r="327" spans="1:29" ht="15.75" customHeight="1" x14ac:dyDescent="0.2"/>
    <row r="328" spans="1:29" ht="15.75" customHeight="1" x14ac:dyDescent="0.2"/>
    <row r="329" spans="1:29" ht="15.75" customHeight="1" x14ac:dyDescent="0.2"/>
    <row r="330" spans="1:29" ht="15.75" customHeight="1" x14ac:dyDescent="0.2"/>
    <row r="331" spans="1:29" ht="15.75" customHeight="1" x14ac:dyDescent="0.2"/>
    <row r="332" spans="1:29" ht="15.75" customHeight="1" x14ac:dyDescent="0.2"/>
    <row r="333" spans="1:29" ht="15.75" customHeight="1" x14ac:dyDescent="0.2"/>
    <row r="334" spans="1:29" ht="15.75" customHeight="1" x14ac:dyDescent="0.2"/>
    <row r="335" spans="1:29" ht="15.75" customHeight="1" x14ac:dyDescent="0.2"/>
    <row r="336" spans="1:29" ht="15.75" customHeight="1" x14ac:dyDescent="0.2"/>
    <row r="337" s="100" customFormat="1" ht="15.75" customHeight="1" x14ac:dyDescent="0.2"/>
    <row r="338" s="100" customFormat="1" ht="15.75" customHeight="1" x14ac:dyDescent="0.2"/>
    <row r="339" s="100" customFormat="1" ht="15.75" customHeight="1" x14ac:dyDescent="0.2"/>
    <row r="340" s="100" customFormat="1" ht="15.75" customHeight="1" x14ac:dyDescent="0.2"/>
    <row r="341" s="100" customFormat="1" ht="15.75" customHeight="1" x14ac:dyDescent="0.2"/>
    <row r="342" s="100" customFormat="1" ht="15.75" customHeight="1" x14ac:dyDescent="0.2"/>
    <row r="343" s="100" customFormat="1" ht="15.75" customHeight="1" x14ac:dyDescent="0.2"/>
    <row r="344" s="100" customFormat="1" ht="15.75" customHeight="1" x14ac:dyDescent="0.2"/>
    <row r="345" s="100" customFormat="1" ht="15.75" customHeight="1" x14ac:dyDescent="0.2"/>
    <row r="346" s="100" customFormat="1" ht="15.75" customHeight="1" x14ac:dyDescent="0.2"/>
    <row r="347" s="100" customFormat="1" ht="15.75" customHeight="1" x14ac:dyDescent="0.2"/>
    <row r="348" s="100" customFormat="1" ht="15.75" customHeight="1" x14ac:dyDescent="0.2"/>
    <row r="349" s="100" customFormat="1" ht="15.75" customHeight="1" x14ac:dyDescent="0.2"/>
    <row r="350" s="100" customFormat="1" ht="15.75" customHeight="1" x14ac:dyDescent="0.2"/>
    <row r="351" s="100" customFormat="1" ht="15.75" customHeight="1" x14ac:dyDescent="0.2"/>
    <row r="352" s="100" customFormat="1" ht="15.75" customHeight="1" x14ac:dyDescent="0.2"/>
    <row r="353" s="100" customFormat="1" ht="15.75" customHeight="1" x14ac:dyDescent="0.2"/>
    <row r="354" s="100" customFormat="1" ht="15.75" customHeight="1" x14ac:dyDescent="0.2"/>
    <row r="355" s="100" customFormat="1" ht="15.75" customHeight="1" x14ac:dyDescent="0.2"/>
    <row r="356" s="100" customFormat="1" ht="15.75" customHeight="1" x14ac:dyDescent="0.2"/>
    <row r="357" s="100" customFormat="1" ht="15.75" customHeight="1" x14ac:dyDescent="0.2"/>
    <row r="358" s="100" customFormat="1" ht="15.75" customHeight="1" x14ac:dyDescent="0.2"/>
    <row r="359" s="100" customFormat="1" ht="15.75" customHeight="1" x14ac:dyDescent="0.2"/>
    <row r="360" s="100" customFormat="1" ht="15.75" customHeight="1" x14ac:dyDescent="0.2"/>
    <row r="361" s="100" customFormat="1" ht="15.75" customHeight="1" x14ac:dyDescent="0.2"/>
    <row r="362" s="100" customFormat="1" ht="15.75" customHeight="1" x14ac:dyDescent="0.2"/>
    <row r="363" s="100" customFormat="1" ht="15.75" customHeight="1" x14ac:dyDescent="0.2"/>
    <row r="364" s="100" customFormat="1" ht="15.75" customHeight="1" x14ac:dyDescent="0.2"/>
    <row r="365" s="100" customFormat="1" ht="15.75" customHeight="1" x14ac:dyDescent="0.2"/>
    <row r="366" s="100" customFormat="1" ht="15.75" customHeight="1" x14ac:dyDescent="0.2"/>
    <row r="367" s="100" customFormat="1" ht="15.75" customHeight="1" x14ac:dyDescent="0.2"/>
    <row r="368" s="100" customFormat="1" ht="15.75" customHeight="1" x14ac:dyDescent="0.2"/>
    <row r="369" s="100" customFormat="1" ht="15.75" customHeight="1" x14ac:dyDescent="0.2"/>
    <row r="370" s="100" customFormat="1" ht="15.75" customHeight="1" x14ac:dyDescent="0.2"/>
    <row r="371" s="100" customFormat="1" ht="15.75" customHeight="1" x14ac:dyDescent="0.2"/>
    <row r="372" s="100" customFormat="1" ht="15.75" customHeight="1" x14ac:dyDescent="0.2"/>
    <row r="373" s="100" customFormat="1" ht="15.75" customHeight="1" x14ac:dyDescent="0.2"/>
    <row r="374" s="100" customFormat="1" ht="15.75" customHeight="1" x14ac:dyDescent="0.2"/>
    <row r="375" s="100" customFormat="1" ht="15.75" customHeight="1" x14ac:dyDescent="0.2"/>
    <row r="376" s="100" customFormat="1" ht="15.75" customHeight="1" x14ac:dyDescent="0.2"/>
    <row r="377" s="100" customFormat="1" ht="15.75" customHeight="1" x14ac:dyDescent="0.2"/>
    <row r="378" s="100" customFormat="1" ht="15.75" customHeight="1" x14ac:dyDescent="0.2"/>
    <row r="379" s="100" customFormat="1" ht="15.75" customHeight="1" x14ac:dyDescent="0.2"/>
    <row r="380" s="100" customFormat="1" ht="15.75" customHeight="1" x14ac:dyDescent="0.2"/>
    <row r="381" s="100" customFormat="1" ht="15.75" customHeight="1" x14ac:dyDescent="0.2"/>
    <row r="382" s="100" customFormat="1" ht="15.75" customHeight="1" x14ac:dyDescent="0.2"/>
    <row r="383" s="100" customFormat="1" ht="15.75" customHeight="1" x14ac:dyDescent="0.2"/>
    <row r="384" s="100" customFormat="1" ht="15.75" customHeight="1" x14ac:dyDescent="0.2"/>
    <row r="385" s="100" customFormat="1" ht="15.75" customHeight="1" x14ac:dyDescent="0.2"/>
    <row r="386" s="100" customFormat="1" ht="15.75" customHeight="1" x14ac:dyDescent="0.2"/>
    <row r="387" s="100" customFormat="1" ht="15.75" customHeight="1" x14ac:dyDescent="0.2"/>
    <row r="388" s="100" customFormat="1" ht="15.75" customHeight="1" x14ac:dyDescent="0.2"/>
    <row r="389" s="100" customFormat="1" ht="15.75" customHeight="1" x14ac:dyDescent="0.2"/>
    <row r="390" s="100" customFormat="1" ht="15.75" customHeight="1" x14ac:dyDescent="0.2"/>
    <row r="391" s="100" customFormat="1" ht="15.75" customHeight="1" x14ac:dyDescent="0.2"/>
    <row r="392" s="100" customFormat="1" ht="15.75" customHeight="1" x14ac:dyDescent="0.2"/>
    <row r="393" s="100" customFormat="1" ht="15.75" customHeight="1" x14ac:dyDescent="0.2"/>
    <row r="394" s="100" customFormat="1" ht="15.75" customHeight="1" x14ac:dyDescent="0.2"/>
    <row r="395" s="100" customFormat="1" ht="15.75" customHeight="1" x14ac:dyDescent="0.2"/>
    <row r="396" s="100" customFormat="1" ht="15.75" customHeight="1" x14ac:dyDescent="0.2"/>
    <row r="397" s="100" customFormat="1" ht="15.75" customHeight="1" x14ac:dyDescent="0.2"/>
    <row r="398" s="100" customFormat="1" ht="15.75" customHeight="1" x14ac:dyDescent="0.2"/>
    <row r="399" s="100" customFormat="1" ht="15.75" customHeight="1" x14ac:dyDescent="0.2"/>
    <row r="400" s="100" customFormat="1" ht="15.75" customHeight="1" x14ac:dyDescent="0.2"/>
    <row r="401" s="100" customFormat="1" ht="15.75" customHeight="1" x14ac:dyDescent="0.2"/>
    <row r="402" s="100" customFormat="1" ht="15.75" customHeight="1" x14ac:dyDescent="0.2"/>
    <row r="403" s="100" customFormat="1" ht="15.75" customHeight="1" x14ac:dyDescent="0.2"/>
    <row r="404" s="100" customFormat="1" ht="15.75" customHeight="1" x14ac:dyDescent="0.2"/>
    <row r="405" s="100" customFormat="1" ht="15.75" customHeight="1" x14ac:dyDescent="0.2"/>
    <row r="406" s="100" customFormat="1" ht="15.75" customHeight="1" x14ac:dyDescent="0.2"/>
    <row r="407" s="100" customFormat="1" ht="15.75" customHeight="1" x14ac:dyDescent="0.2"/>
    <row r="408" s="100" customFormat="1" ht="15.75" customHeight="1" x14ac:dyDescent="0.2"/>
    <row r="409" s="100" customFormat="1" ht="15.75" customHeight="1" x14ac:dyDescent="0.2"/>
    <row r="410" s="100" customFormat="1" ht="15.75" customHeight="1" x14ac:dyDescent="0.2"/>
    <row r="411" s="100" customFormat="1" ht="15.75" customHeight="1" x14ac:dyDescent="0.2"/>
    <row r="412" s="100" customFormat="1" ht="15.75" customHeight="1" x14ac:dyDescent="0.2"/>
    <row r="413" s="100" customFormat="1" ht="15.75" customHeight="1" x14ac:dyDescent="0.2"/>
    <row r="414" s="100" customFormat="1" ht="15.75" customHeight="1" x14ac:dyDescent="0.2"/>
    <row r="415" s="100" customFormat="1" ht="15.75" customHeight="1" x14ac:dyDescent="0.2"/>
    <row r="416" s="100" customFormat="1" ht="15.75" customHeight="1" x14ac:dyDescent="0.2"/>
    <row r="417" s="100" customFormat="1" ht="15.75" customHeight="1" x14ac:dyDescent="0.2"/>
    <row r="418" s="100" customFormat="1" ht="15.75" customHeight="1" x14ac:dyDescent="0.2"/>
    <row r="419" s="100" customFormat="1" ht="15.75" customHeight="1" x14ac:dyDescent="0.2"/>
    <row r="420" s="100" customFormat="1" ht="15.75" customHeight="1" x14ac:dyDescent="0.2"/>
    <row r="421" s="100" customFormat="1" ht="15.75" customHeight="1" x14ac:dyDescent="0.2"/>
    <row r="422" s="100" customFormat="1" ht="15.75" customHeight="1" x14ac:dyDescent="0.2"/>
    <row r="423" s="100" customFormat="1" ht="15.75" customHeight="1" x14ac:dyDescent="0.2"/>
    <row r="424" s="100" customFormat="1" ht="15.75" customHeight="1" x14ac:dyDescent="0.2"/>
    <row r="425" s="100" customFormat="1" ht="15.75" customHeight="1" x14ac:dyDescent="0.2"/>
    <row r="426" s="100" customFormat="1" ht="15.75" customHeight="1" x14ac:dyDescent="0.2"/>
    <row r="427" s="100" customFormat="1" ht="15.75" customHeight="1" x14ac:dyDescent="0.2"/>
    <row r="428" s="100" customFormat="1" ht="15.75" customHeight="1" x14ac:dyDescent="0.2"/>
    <row r="429" s="100" customFormat="1" ht="15.75" customHeight="1" x14ac:dyDescent="0.2"/>
    <row r="430" s="100" customFormat="1" ht="15.75" customHeight="1" x14ac:dyDescent="0.2"/>
    <row r="431" s="100" customFormat="1" ht="15.75" customHeight="1" x14ac:dyDescent="0.2"/>
    <row r="432" s="100" customFormat="1" ht="15.75" customHeight="1" x14ac:dyDescent="0.2"/>
    <row r="433" s="100" customFormat="1" ht="15.75" customHeight="1" x14ac:dyDescent="0.2"/>
    <row r="434" s="100" customFormat="1" ht="15.75" customHeight="1" x14ac:dyDescent="0.2"/>
    <row r="435" s="100" customFormat="1" ht="15.75" customHeight="1" x14ac:dyDescent="0.2"/>
    <row r="436" s="100" customFormat="1" ht="15.75" customHeight="1" x14ac:dyDescent="0.2"/>
    <row r="437" s="100" customFormat="1" ht="15.75" customHeight="1" x14ac:dyDescent="0.2"/>
    <row r="438" s="100" customFormat="1" ht="15.75" customHeight="1" x14ac:dyDescent="0.2"/>
    <row r="439" s="100" customFormat="1" ht="15.75" customHeight="1" x14ac:dyDescent="0.2"/>
    <row r="440" s="100" customFormat="1" ht="15.75" customHeight="1" x14ac:dyDescent="0.2"/>
    <row r="441" s="100" customFormat="1" ht="15.75" customHeight="1" x14ac:dyDescent="0.2"/>
    <row r="442" s="100" customFormat="1" ht="15.75" customHeight="1" x14ac:dyDescent="0.2"/>
    <row r="443" s="100" customFormat="1" ht="15.75" customHeight="1" x14ac:dyDescent="0.2"/>
    <row r="444" s="100" customFormat="1" ht="15.75" customHeight="1" x14ac:dyDescent="0.2"/>
    <row r="445" s="100" customFormat="1" ht="15.75" customHeight="1" x14ac:dyDescent="0.2"/>
    <row r="446" s="100" customFormat="1" ht="15.75" customHeight="1" x14ac:dyDescent="0.2"/>
    <row r="447" s="100" customFormat="1" ht="15.75" customHeight="1" x14ac:dyDescent="0.2"/>
    <row r="448" s="100" customFormat="1" ht="15.75" customHeight="1" x14ac:dyDescent="0.2"/>
    <row r="449" s="100" customFormat="1" ht="15.75" customHeight="1" x14ac:dyDescent="0.2"/>
    <row r="450" s="100" customFormat="1" ht="15.75" customHeight="1" x14ac:dyDescent="0.2"/>
    <row r="451" s="100" customFormat="1" ht="15.75" customHeight="1" x14ac:dyDescent="0.2"/>
    <row r="452" s="100" customFormat="1" ht="15.75" customHeight="1" x14ac:dyDescent="0.2"/>
    <row r="453" s="100" customFormat="1" ht="15.75" customHeight="1" x14ac:dyDescent="0.2"/>
    <row r="454" s="100" customFormat="1" ht="15.75" customHeight="1" x14ac:dyDescent="0.2"/>
    <row r="455" s="100" customFormat="1" ht="15.75" customHeight="1" x14ac:dyDescent="0.2"/>
    <row r="456" s="100" customFormat="1" ht="15.75" customHeight="1" x14ac:dyDescent="0.2"/>
    <row r="457" s="100" customFormat="1" ht="15.75" customHeight="1" x14ac:dyDescent="0.2"/>
    <row r="458" s="100" customFormat="1" ht="15.75" customHeight="1" x14ac:dyDescent="0.2"/>
    <row r="459" s="100" customFormat="1" ht="15.75" customHeight="1" x14ac:dyDescent="0.2"/>
    <row r="460" s="100" customFormat="1" ht="15.75" customHeight="1" x14ac:dyDescent="0.2"/>
    <row r="461" s="100" customFormat="1" ht="15.75" customHeight="1" x14ac:dyDescent="0.2"/>
    <row r="462" s="100" customFormat="1" ht="15.75" customHeight="1" x14ac:dyDescent="0.2"/>
    <row r="463" s="100" customFormat="1" ht="15.75" customHeight="1" x14ac:dyDescent="0.2"/>
    <row r="464" s="100" customFormat="1" ht="15.75" customHeight="1" x14ac:dyDescent="0.2"/>
    <row r="465" s="100" customFormat="1" ht="15.75" customHeight="1" x14ac:dyDescent="0.2"/>
    <row r="466" s="100" customFormat="1" ht="15.75" customHeight="1" x14ac:dyDescent="0.2"/>
    <row r="467" s="100" customFormat="1" ht="15.75" customHeight="1" x14ac:dyDescent="0.2"/>
    <row r="468" s="100" customFormat="1" ht="15.75" customHeight="1" x14ac:dyDescent="0.2"/>
    <row r="469" s="100" customFormat="1" ht="15.75" customHeight="1" x14ac:dyDescent="0.2"/>
    <row r="470" s="100" customFormat="1" ht="15.75" customHeight="1" x14ac:dyDescent="0.2"/>
    <row r="471" s="100" customFormat="1" ht="15.75" customHeight="1" x14ac:dyDescent="0.2"/>
    <row r="472" s="100" customFormat="1" ht="15.75" customHeight="1" x14ac:dyDescent="0.2"/>
    <row r="473" s="100" customFormat="1" ht="15.75" customHeight="1" x14ac:dyDescent="0.2"/>
    <row r="474" s="100" customFormat="1" ht="15.75" customHeight="1" x14ac:dyDescent="0.2"/>
    <row r="475" s="100" customFormat="1" ht="15.75" customHeight="1" x14ac:dyDescent="0.2"/>
    <row r="476" s="100" customFormat="1" ht="15.75" customHeight="1" x14ac:dyDescent="0.2"/>
    <row r="477" s="100" customFormat="1" ht="15.75" customHeight="1" x14ac:dyDescent="0.2"/>
    <row r="478" s="100" customFormat="1" ht="15.75" customHeight="1" x14ac:dyDescent="0.2"/>
    <row r="479" s="100" customFormat="1" ht="15.75" customHeight="1" x14ac:dyDescent="0.2"/>
    <row r="480" s="100" customFormat="1" ht="15.75" customHeight="1" x14ac:dyDescent="0.2"/>
    <row r="481" s="100" customFormat="1" ht="15.75" customHeight="1" x14ac:dyDescent="0.2"/>
    <row r="482" s="100" customFormat="1" ht="15.75" customHeight="1" x14ac:dyDescent="0.2"/>
    <row r="483" s="100" customFormat="1" ht="15.75" customHeight="1" x14ac:dyDescent="0.2"/>
    <row r="484" s="100" customFormat="1" ht="15.75" customHeight="1" x14ac:dyDescent="0.2"/>
    <row r="485" s="100" customFormat="1" ht="15.75" customHeight="1" x14ac:dyDescent="0.2"/>
    <row r="486" s="100" customFormat="1" ht="15.75" customHeight="1" x14ac:dyDescent="0.2"/>
    <row r="487" s="100" customFormat="1" ht="15.75" customHeight="1" x14ac:dyDescent="0.2"/>
    <row r="488" s="100" customFormat="1" ht="15.75" customHeight="1" x14ac:dyDescent="0.2"/>
    <row r="489" s="100" customFormat="1" ht="15.75" customHeight="1" x14ac:dyDescent="0.2"/>
    <row r="490" s="100" customFormat="1" ht="15.75" customHeight="1" x14ac:dyDescent="0.2"/>
    <row r="491" s="100" customFormat="1" ht="15.75" customHeight="1" x14ac:dyDescent="0.2"/>
    <row r="492" s="100" customFormat="1" ht="15.75" customHeight="1" x14ac:dyDescent="0.2"/>
    <row r="493" s="100" customFormat="1" ht="15.75" customHeight="1" x14ac:dyDescent="0.2"/>
    <row r="494" s="100" customFormat="1" ht="15.75" customHeight="1" x14ac:dyDescent="0.2"/>
    <row r="495" s="100" customFormat="1" ht="15.75" customHeight="1" x14ac:dyDescent="0.2"/>
    <row r="496" s="100" customFormat="1" ht="15.75" customHeight="1" x14ac:dyDescent="0.2"/>
    <row r="497" s="100" customFormat="1" ht="15.75" customHeight="1" x14ac:dyDescent="0.2"/>
    <row r="498" s="100" customFormat="1" ht="15.75" customHeight="1" x14ac:dyDescent="0.2"/>
    <row r="499" s="100" customFormat="1" ht="15.75" customHeight="1" x14ac:dyDescent="0.2"/>
    <row r="500" s="100" customFormat="1" ht="15.75" customHeight="1" x14ac:dyDescent="0.2"/>
    <row r="501" s="100" customFormat="1" ht="15.75" customHeight="1" x14ac:dyDescent="0.2"/>
    <row r="502" s="100" customFormat="1" ht="15.75" customHeight="1" x14ac:dyDescent="0.2"/>
    <row r="503" s="100" customFormat="1" ht="15.75" customHeight="1" x14ac:dyDescent="0.2"/>
    <row r="504" s="100" customFormat="1" ht="15.75" customHeight="1" x14ac:dyDescent="0.2"/>
    <row r="505" s="100" customFormat="1" ht="15.75" customHeight="1" x14ac:dyDescent="0.2"/>
    <row r="506" s="100" customFormat="1" ht="15.75" customHeight="1" x14ac:dyDescent="0.2"/>
    <row r="507" s="100" customFormat="1" ht="15.75" customHeight="1" x14ac:dyDescent="0.2"/>
    <row r="508" s="100" customFormat="1" ht="15.75" customHeight="1" x14ac:dyDescent="0.2"/>
    <row r="509" s="100" customFormat="1" ht="15.75" customHeight="1" x14ac:dyDescent="0.2"/>
    <row r="510" s="100" customFormat="1" ht="15.75" customHeight="1" x14ac:dyDescent="0.2"/>
    <row r="511" s="100" customFormat="1" ht="15.75" customHeight="1" x14ac:dyDescent="0.2"/>
    <row r="512" s="100" customFormat="1" ht="15.75" customHeight="1" x14ac:dyDescent="0.2"/>
    <row r="513" s="100" customFormat="1" ht="15.75" customHeight="1" x14ac:dyDescent="0.2"/>
    <row r="514" s="100" customFormat="1" ht="15.75" customHeight="1" x14ac:dyDescent="0.2"/>
    <row r="515" s="100" customFormat="1" ht="15.75" customHeight="1" x14ac:dyDescent="0.2"/>
    <row r="516" s="100" customFormat="1" ht="15.75" customHeight="1" x14ac:dyDescent="0.2"/>
    <row r="517" s="100" customFormat="1" ht="15.75" customHeight="1" x14ac:dyDescent="0.2"/>
    <row r="518" s="100" customFormat="1" ht="15.75" customHeight="1" x14ac:dyDescent="0.2"/>
    <row r="519" s="100" customFormat="1" ht="15.75" customHeight="1" x14ac:dyDescent="0.2"/>
    <row r="520" s="100" customFormat="1" ht="15.75" customHeight="1" x14ac:dyDescent="0.2"/>
    <row r="521" s="100" customFormat="1" ht="15.75" customHeight="1" x14ac:dyDescent="0.2"/>
    <row r="522" s="100" customFormat="1" ht="15.75" customHeight="1" x14ac:dyDescent="0.2"/>
    <row r="523" s="100" customFormat="1" ht="15.75" customHeight="1" x14ac:dyDescent="0.2"/>
    <row r="524" s="100" customFormat="1" ht="15.75" customHeight="1" x14ac:dyDescent="0.2"/>
    <row r="525" s="100" customFormat="1" ht="15.75" customHeight="1" x14ac:dyDescent="0.2"/>
    <row r="526" s="100" customFormat="1" ht="15.75" customHeight="1" x14ac:dyDescent="0.2"/>
    <row r="527" s="100" customFormat="1" ht="15.75" customHeight="1" x14ac:dyDescent="0.2"/>
    <row r="528" s="100" customFormat="1" ht="15.75" customHeight="1" x14ac:dyDescent="0.2"/>
    <row r="529" s="100" customFormat="1" ht="15.75" customHeight="1" x14ac:dyDescent="0.2"/>
    <row r="530" s="100" customFormat="1" ht="15.75" customHeight="1" x14ac:dyDescent="0.2"/>
    <row r="531" s="100" customFormat="1" ht="15.75" customHeight="1" x14ac:dyDescent="0.2"/>
    <row r="532" s="100" customFormat="1" ht="15.75" customHeight="1" x14ac:dyDescent="0.2"/>
    <row r="533" s="100" customFormat="1" ht="15.75" customHeight="1" x14ac:dyDescent="0.2"/>
    <row r="534" s="100" customFormat="1" ht="15.75" customHeight="1" x14ac:dyDescent="0.2"/>
    <row r="535" s="100" customFormat="1" ht="15.75" customHeight="1" x14ac:dyDescent="0.2"/>
    <row r="536" s="100" customFormat="1" ht="15.75" customHeight="1" x14ac:dyDescent="0.2"/>
    <row r="537" s="100" customFormat="1" ht="15.75" customHeight="1" x14ac:dyDescent="0.2"/>
    <row r="538" s="100" customFormat="1" ht="15.75" customHeight="1" x14ac:dyDescent="0.2"/>
    <row r="539" s="100" customFormat="1" ht="15.75" customHeight="1" x14ac:dyDescent="0.2"/>
    <row r="540" s="100" customFormat="1" ht="15.75" customHeight="1" x14ac:dyDescent="0.2"/>
    <row r="541" s="100" customFormat="1" ht="15.75" customHeight="1" x14ac:dyDescent="0.2"/>
    <row r="542" s="100" customFormat="1" ht="15.75" customHeight="1" x14ac:dyDescent="0.2"/>
    <row r="543" s="100" customFormat="1" ht="15.75" customHeight="1" x14ac:dyDescent="0.2"/>
    <row r="544" s="100" customFormat="1" ht="15.75" customHeight="1" x14ac:dyDescent="0.2"/>
    <row r="545" s="100" customFormat="1" ht="15.75" customHeight="1" x14ac:dyDescent="0.2"/>
    <row r="546" s="100" customFormat="1" ht="15.75" customHeight="1" x14ac:dyDescent="0.2"/>
    <row r="547" s="100" customFormat="1" ht="15.75" customHeight="1" x14ac:dyDescent="0.2"/>
    <row r="548" s="100" customFormat="1" ht="15.75" customHeight="1" x14ac:dyDescent="0.2"/>
    <row r="549" s="100" customFormat="1" ht="15.75" customHeight="1" x14ac:dyDescent="0.2"/>
    <row r="550" s="100" customFormat="1" ht="15.75" customHeight="1" x14ac:dyDescent="0.2"/>
    <row r="551" s="100" customFormat="1" ht="15.75" customHeight="1" x14ac:dyDescent="0.2"/>
    <row r="552" s="100" customFormat="1" ht="15.75" customHeight="1" x14ac:dyDescent="0.2"/>
    <row r="553" s="100" customFormat="1" ht="15.75" customHeight="1" x14ac:dyDescent="0.2"/>
    <row r="554" s="100" customFormat="1" ht="15.75" customHeight="1" x14ac:dyDescent="0.2"/>
    <row r="555" s="100" customFormat="1" ht="15.75" customHeight="1" x14ac:dyDescent="0.2"/>
    <row r="556" s="100" customFormat="1" ht="15.75" customHeight="1" x14ac:dyDescent="0.2"/>
    <row r="557" s="100" customFormat="1" ht="15.75" customHeight="1" x14ac:dyDescent="0.2"/>
    <row r="558" s="100" customFormat="1" ht="15.75" customHeight="1" x14ac:dyDescent="0.2"/>
    <row r="559" s="100" customFormat="1" ht="15.75" customHeight="1" x14ac:dyDescent="0.2"/>
    <row r="560" s="100" customFormat="1" ht="15.75" customHeight="1" x14ac:dyDescent="0.2"/>
    <row r="561" s="100" customFormat="1" ht="15.75" customHeight="1" x14ac:dyDescent="0.2"/>
    <row r="562" s="100" customFormat="1" ht="15.75" customHeight="1" x14ac:dyDescent="0.2"/>
    <row r="563" s="100" customFormat="1" ht="15.75" customHeight="1" x14ac:dyDescent="0.2"/>
    <row r="564" s="100" customFormat="1" ht="15.75" customHeight="1" x14ac:dyDescent="0.2"/>
    <row r="565" s="100" customFormat="1" ht="15.75" customHeight="1" x14ac:dyDescent="0.2"/>
    <row r="566" s="100" customFormat="1" ht="15.75" customHeight="1" x14ac:dyDescent="0.2"/>
    <row r="567" s="100" customFormat="1" ht="15.75" customHeight="1" x14ac:dyDescent="0.2"/>
    <row r="568" s="100" customFormat="1" ht="15.75" customHeight="1" x14ac:dyDescent="0.2"/>
    <row r="569" s="100" customFormat="1" ht="15.75" customHeight="1" x14ac:dyDescent="0.2"/>
    <row r="570" s="100" customFormat="1" ht="15.75" customHeight="1" x14ac:dyDescent="0.2"/>
    <row r="571" s="100" customFormat="1" ht="15.75" customHeight="1" x14ac:dyDescent="0.2"/>
    <row r="572" s="100" customFormat="1" ht="15.75" customHeight="1" x14ac:dyDescent="0.2"/>
    <row r="573" s="100" customFormat="1" ht="15.75" customHeight="1" x14ac:dyDescent="0.2"/>
    <row r="574" s="100" customFormat="1" ht="15.75" customHeight="1" x14ac:dyDescent="0.2"/>
    <row r="575" s="100" customFormat="1" ht="15.75" customHeight="1" x14ac:dyDescent="0.2"/>
    <row r="576" s="100" customFormat="1" ht="15.75" customHeight="1" x14ac:dyDescent="0.2"/>
    <row r="577" s="100" customFormat="1" ht="15.75" customHeight="1" x14ac:dyDescent="0.2"/>
    <row r="578" s="100" customFormat="1" ht="15.75" customHeight="1" x14ac:dyDescent="0.2"/>
    <row r="579" s="100" customFormat="1" ht="15.75" customHeight="1" x14ac:dyDescent="0.2"/>
    <row r="580" s="100" customFormat="1" ht="15.75" customHeight="1" x14ac:dyDescent="0.2"/>
    <row r="581" s="100" customFormat="1" ht="15.75" customHeight="1" x14ac:dyDescent="0.2"/>
    <row r="582" s="100" customFormat="1" ht="15.75" customHeight="1" x14ac:dyDescent="0.2"/>
    <row r="583" s="100" customFormat="1" ht="15.75" customHeight="1" x14ac:dyDescent="0.2"/>
    <row r="584" s="100" customFormat="1" ht="15.75" customHeight="1" x14ac:dyDescent="0.2"/>
    <row r="585" s="100" customFormat="1" ht="15.75" customHeight="1" x14ac:dyDescent="0.2"/>
    <row r="586" s="100" customFormat="1" ht="15.75" customHeight="1" x14ac:dyDescent="0.2"/>
    <row r="587" s="100" customFormat="1" ht="15.75" customHeight="1" x14ac:dyDescent="0.2"/>
    <row r="588" s="100" customFormat="1" ht="15.75" customHeight="1" x14ac:dyDescent="0.2"/>
    <row r="589" s="100" customFormat="1" ht="15.75" customHeight="1" x14ac:dyDescent="0.2"/>
    <row r="590" s="100" customFormat="1" ht="15.75" customHeight="1" x14ac:dyDescent="0.2"/>
    <row r="591" s="100" customFormat="1" ht="15.75" customHeight="1" x14ac:dyDescent="0.2"/>
    <row r="592" s="100" customFormat="1" ht="15.75" customHeight="1" x14ac:dyDescent="0.2"/>
    <row r="593" s="100" customFormat="1" ht="15.75" customHeight="1" x14ac:dyDescent="0.2"/>
    <row r="594" s="100" customFormat="1" ht="15.75" customHeight="1" x14ac:dyDescent="0.2"/>
    <row r="595" s="100" customFormat="1" ht="15.75" customHeight="1" x14ac:dyDescent="0.2"/>
    <row r="596" s="100" customFormat="1" ht="15.75" customHeight="1" x14ac:dyDescent="0.2"/>
    <row r="597" s="100" customFormat="1" ht="15.75" customHeight="1" x14ac:dyDescent="0.2"/>
    <row r="598" s="100" customFormat="1" ht="15.75" customHeight="1" x14ac:dyDescent="0.2"/>
    <row r="599" s="100" customFormat="1" ht="15.75" customHeight="1" x14ac:dyDescent="0.2"/>
    <row r="600" s="100" customFormat="1" ht="15.75" customHeight="1" x14ac:dyDescent="0.2"/>
    <row r="601" s="100" customFormat="1" ht="15.75" customHeight="1" x14ac:dyDescent="0.2"/>
    <row r="602" s="100" customFormat="1" ht="15.75" customHeight="1" x14ac:dyDescent="0.2"/>
    <row r="603" s="100" customFormat="1" ht="15.75" customHeight="1" x14ac:dyDescent="0.2"/>
    <row r="604" s="100" customFormat="1" ht="15.75" customHeight="1" x14ac:dyDescent="0.2"/>
    <row r="605" s="100" customFormat="1" ht="15.75" customHeight="1" x14ac:dyDescent="0.2"/>
    <row r="606" s="100" customFormat="1" ht="15.75" customHeight="1" x14ac:dyDescent="0.2"/>
    <row r="607" s="100" customFormat="1" ht="15.75" customHeight="1" x14ac:dyDescent="0.2"/>
    <row r="608" s="100" customFormat="1" ht="15.75" customHeight="1" x14ac:dyDescent="0.2"/>
    <row r="609" s="100" customFormat="1" ht="15.75" customHeight="1" x14ac:dyDescent="0.2"/>
    <row r="610" s="100" customFormat="1" ht="15.75" customHeight="1" x14ac:dyDescent="0.2"/>
    <row r="611" s="100" customFormat="1" ht="15.75" customHeight="1" x14ac:dyDescent="0.2"/>
    <row r="612" s="100" customFormat="1" ht="15.75" customHeight="1" x14ac:dyDescent="0.2"/>
    <row r="613" s="100" customFormat="1" ht="15.75" customHeight="1" x14ac:dyDescent="0.2"/>
    <row r="614" s="100" customFormat="1" ht="15.75" customHeight="1" x14ac:dyDescent="0.2"/>
    <row r="615" s="100" customFormat="1" ht="15.75" customHeight="1" x14ac:dyDescent="0.2"/>
    <row r="616" s="100" customFormat="1" ht="15.75" customHeight="1" x14ac:dyDescent="0.2"/>
    <row r="617" s="100" customFormat="1" ht="15.75" customHeight="1" x14ac:dyDescent="0.2"/>
    <row r="618" s="100" customFormat="1" ht="15.75" customHeight="1" x14ac:dyDescent="0.2"/>
    <row r="619" s="100" customFormat="1" ht="15.75" customHeight="1" x14ac:dyDescent="0.2"/>
    <row r="620" s="100" customFormat="1" ht="15.75" customHeight="1" x14ac:dyDescent="0.2"/>
    <row r="621" s="100" customFormat="1" ht="15.75" customHeight="1" x14ac:dyDescent="0.2"/>
    <row r="622" s="100" customFormat="1" ht="15.75" customHeight="1" x14ac:dyDescent="0.2"/>
    <row r="623" s="100" customFormat="1" ht="15.75" customHeight="1" x14ac:dyDescent="0.2"/>
    <row r="624" s="100" customFormat="1" ht="15.75" customHeight="1" x14ac:dyDescent="0.2"/>
    <row r="625" s="100" customFormat="1" ht="15.75" customHeight="1" x14ac:dyDescent="0.2"/>
    <row r="626" s="100" customFormat="1" ht="15.75" customHeight="1" x14ac:dyDescent="0.2"/>
    <row r="627" s="100" customFormat="1" ht="15.75" customHeight="1" x14ac:dyDescent="0.2"/>
    <row r="628" s="100" customFormat="1" ht="15.75" customHeight="1" x14ac:dyDescent="0.2"/>
    <row r="629" s="100" customFormat="1" ht="15.75" customHeight="1" x14ac:dyDescent="0.2"/>
    <row r="630" s="100" customFormat="1" ht="15.75" customHeight="1" x14ac:dyDescent="0.2"/>
    <row r="631" s="100" customFormat="1" ht="15.75" customHeight="1" x14ac:dyDescent="0.2"/>
    <row r="632" s="100" customFormat="1" ht="15.75" customHeight="1" x14ac:dyDescent="0.2"/>
    <row r="633" s="100" customFormat="1" ht="15.75" customHeight="1" x14ac:dyDescent="0.2"/>
    <row r="634" s="100" customFormat="1" ht="15.75" customHeight="1" x14ac:dyDescent="0.2"/>
    <row r="635" s="100" customFormat="1" ht="15.75" customHeight="1" x14ac:dyDescent="0.2"/>
    <row r="636" s="100" customFormat="1" ht="15.75" customHeight="1" x14ac:dyDescent="0.2"/>
    <row r="637" s="100" customFormat="1" ht="15.75" customHeight="1" x14ac:dyDescent="0.2"/>
    <row r="638" s="100" customFormat="1" ht="15.75" customHeight="1" x14ac:dyDescent="0.2"/>
    <row r="639" s="100" customFormat="1" ht="15.75" customHeight="1" x14ac:dyDescent="0.2"/>
    <row r="640" s="100" customFormat="1" ht="15.75" customHeight="1" x14ac:dyDescent="0.2"/>
    <row r="641" s="100" customFormat="1" ht="15.75" customHeight="1" x14ac:dyDescent="0.2"/>
    <row r="642" s="100" customFormat="1" ht="15.75" customHeight="1" x14ac:dyDescent="0.2"/>
    <row r="643" s="100" customFormat="1" ht="15.75" customHeight="1" x14ac:dyDescent="0.2"/>
    <row r="644" s="100" customFormat="1" ht="15.75" customHeight="1" x14ac:dyDescent="0.2"/>
    <row r="645" s="100" customFormat="1" ht="15.75" customHeight="1" x14ac:dyDescent="0.2"/>
    <row r="646" s="100" customFormat="1" ht="15.75" customHeight="1" x14ac:dyDescent="0.2"/>
    <row r="647" s="100" customFormat="1" ht="15.75" customHeight="1" x14ac:dyDescent="0.2"/>
    <row r="648" s="100" customFormat="1" ht="15.75" customHeight="1" x14ac:dyDescent="0.2"/>
    <row r="649" s="100" customFormat="1" ht="15.75" customHeight="1" x14ac:dyDescent="0.2"/>
    <row r="650" s="100" customFormat="1" ht="15.75" customHeight="1" x14ac:dyDescent="0.2"/>
    <row r="651" s="100" customFormat="1" ht="15.75" customHeight="1" x14ac:dyDescent="0.2"/>
    <row r="652" s="100" customFormat="1" ht="15.75" customHeight="1" x14ac:dyDescent="0.2"/>
    <row r="653" s="100" customFormat="1" ht="15.75" customHeight="1" x14ac:dyDescent="0.2"/>
    <row r="654" s="100" customFormat="1" ht="15.75" customHeight="1" x14ac:dyDescent="0.2"/>
    <row r="655" s="100" customFormat="1" ht="15.75" customHeight="1" x14ac:dyDescent="0.2"/>
    <row r="656" s="100" customFormat="1" ht="15.75" customHeight="1" x14ac:dyDescent="0.2"/>
    <row r="657" s="100" customFormat="1" ht="15.75" customHeight="1" x14ac:dyDescent="0.2"/>
    <row r="658" s="100" customFormat="1" ht="15.75" customHeight="1" x14ac:dyDescent="0.2"/>
    <row r="659" s="100" customFormat="1" ht="15.75" customHeight="1" x14ac:dyDescent="0.2"/>
    <row r="660" s="100" customFormat="1" ht="15.75" customHeight="1" x14ac:dyDescent="0.2"/>
    <row r="661" s="100" customFormat="1" ht="15.75" customHeight="1" x14ac:dyDescent="0.2"/>
    <row r="662" s="100" customFormat="1" ht="15.75" customHeight="1" x14ac:dyDescent="0.2"/>
    <row r="663" s="100" customFormat="1" ht="15.75" customHeight="1" x14ac:dyDescent="0.2"/>
    <row r="664" s="100" customFormat="1" ht="15.75" customHeight="1" x14ac:dyDescent="0.2"/>
    <row r="665" s="100" customFormat="1" ht="15.75" customHeight="1" x14ac:dyDescent="0.2"/>
    <row r="666" s="100" customFormat="1" ht="15.75" customHeight="1" x14ac:dyDescent="0.2"/>
    <row r="667" s="100" customFormat="1" ht="15.75" customHeight="1" x14ac:dyDescent="0.2"/>
    <row r="668" s="100" customFormat="1" ht="15.75" customHeight="1" x14ac:dyDescent="0.2"/>
    <row r="669" s="100" customFormat="1" ht="15.75" customHeight="1" x14ac:dyDescent="0.2"/>
    <row r="670" s="100" customFormat="1" ht="15.75" customHeight="1" x14ac:dyDescent="0.2"/>
    <row r="671" s="100" customFormat="1" ht="15.75" customHeight="1" x14ac:dyDescent="0.2"/>
    <row r="672" s="100" customFormat="1" ht="15.75" customHeight="1" x14ac:dyDescent="0.2"/>
    <row r="673" s="100" customFormat="1" ht="15.75" customHeight="1" x14ac:dyDescent="0.2"/>
    <row r="674" s="100" customFormat="1" ht="15.75" customHeight="1" x14ac:dyDescent="0.2"/>
    <row r="675" s="100" customFormat="1" ht="15.75" customHeight="1" x14ac:dyDescent="0.2"/>
    <row r="676" s="100" customFormat="1" ht="15.75" customHeight="1" x14ac:dyDescent="0.2"/>
    <row r="677" s="100" customFormat="1" ht="15.75" customHeight="1" x14ac:dyDescent="0.2"/>
    <row r="678" s="100" customFormat="1" ht="15.75" customHeight="1" x14ac:dyDescent="0.2"/>
    <row r="679" s="100" customFormat="1" ht="15.75" customHeight="1" x14ac:dyDescent="0.2"/>
    <row r="680" s="100" customFormat="1" ht="15.75" customHeight="1" x14ac:dyDescent="0.2"/>
    <row r="681" s="100" customFormat="1" ht="15.75" customHeight="1" x14ac:dyDescent="0.2"/>
    <row r="682" s="100" customFormat="1" ht="15.75" customHeight="1" x14ac:dyDescent="0.2"/>
    <row r="683" s="100" customFormat="1" ht="15.75" customHeight="1" x14ac:dyDescent="0.2"/>
    <row r="684" s="100" customFormat="1" ht="15.75" customHeight="1" x14ac:dyDescent="0.2"/>
    <row r="685" s="100" customFormat="1" ht="15.75" customHeight="1" x14ac:dyDescent="0.2"/>
    <row r="686" s="100" customFormat="1" ht="15.75" customHeight="1" x14ac:dyDescent="0.2"/>
    <row r="687" s="100" customFormat="1" ht="15.75" customHeight="1" x14ac:dyDescent="0.2"/>
    <row r="688" s="100" customFormat="1" ht="15.75" customHeight="1" x14ac:dyDescent="0.2"/>
    <row r="689" s="100" customFormat="1" ht="15.75" customHeight="1" x14ac:dyDescent="0.2"/>
    <row r="690" s="100" customFormat="1" ht="15.75" customHeight="1" x14ac:dyDescent="0.2"/>
    <row r="691" s="100" customFormat="1" ht="15.75" customHeight="1" x14ac:dyDescent="0.2"/>
    <row r="692" s="100" customFormat="1" ht="15.75" customHeight="1" x14ac:dyDescent="0.2"/>
    <row r="693" s="100" customFormat="1" ht="15.75" customHeight="1" x14ac:dyDescent="0.2"/>
    <row r="694" s="100" customFormat="1" ht="15.75" customHeight="1" x14ac:dyDescent="0.2"/>
    <row r="695" s="100" customFormat="1" ht="15.75" customHeight="1" x14ac:dyDescent="0.2"/>
    <row r="696" s="100" customFormat="1" ht="15.75" customHeight="1" x14ac:dyDescent="0.2"/>
    <row r="697" s="100" customFormat="1" ht="15.75" customHeight="1" x14ac:dyDescent="0.2"/>
    <row r="698" s="100" customFormat="1" ht="15.75" customHeight="1" x14ac:dyDescent="0.2"/>
    <row r="699" s="100" customFormat="1" ht="15.75" customHeight="1" x14ac:dyDescent="0.2"/>
    <row r="700" s="100" customFormat="1" ht="15.75" customHeight="1" x14ac:dyDescent="0.2"/>
    <row r="701" s="100" customFormat="1" ht="15.75" customHeight="1" x14ac:dyDescent="0.2"/>
    <row r="702" s="100" customFormat="1" ht="15.75" customHeight="1" x14ac:dyDescent="0.2"/>
    <row r="703" s="100" customFormat="1" ht="15.75" customHeight="1" x14ac:dyDescent="0.2"/>
    <row r="704" s="100" customFormat="1" ht="15.75" customHeight="1" x14ac:dyDescent="0.2"/>
    <row r="705" s="100" customFormat="1" ht="15.75" customHeight="1" x14ac:dyDescent="0.2"/>
    <row r="706" s="100" customFormat="1" ht="15.75" customHeight="1" x14ac:dyDescent="0.2"/>
    <row r="707" s="100" customFormat="1" ht="15.75" customHeight="1" x14ac:dyDescent="0.2"/>
    <row r="708" s="100" customFormat="1" ht="15.75" customHeight="1" x14ac:dyDescent="0.2"/>
    <row r="709" s="100" customFormat="1" ht="15.75" customHeight="1" x14ac:dyDescent="0.2"/>
    <row r="710" s="100" customFormat="1" ht="15.75" customHeight="1" x14ac:dyDescent="0.2"/>
    <row r="711" s="100" customFormat="1" ht="15.75" customHeight="1" x14ac:dyDescent="0.2"/>
    <row r="712" s="100" customFormat="1" ht="15.75" customHeight="1" x14ac:dyDescent="0.2"/>
    <row r="713" s="100" customFormat="1" ht="15.75" customHeight="1" x14ac:dyDescent="0.2"/>
    <row r="714" s="100" customFormat="1" ht="15.75" customHeight="1" x14ac:dyDescent="0.2"/>
    <row r="715" s="100" customFormat="1" ht="15.75" customHeight="1" x14ac:dyDescent="0.2"/>
    <row r="716" s="100" customFormat="1" ht="15.75" customHeight="1" x14ac:dyDescent="0.2"/>
    <row r="717" s="100" customFormat="1" ht="15.75" customHeight="1" x14ac:dyDescent="0.2"/>
    <row r="718" s="100" customFormat="1" ht="15.75" customHeight="1" x14ac:dyDescent="0.2"/>
    <row r="719" s="100" customFormat="1" ht="15.75" customHeight="1" x14ac:dyDescent="0.2"/>
    <row r="720" s="100" customFormat="1" ht="15.75" customHeight="1" x14ac:dyDescent="0.2"/>
    <row r="721" s="100" customFormat="1" ht="15.75" customHeight="1" x14ac:dyDescent="0.2"/>
    <row r="722" s="100" customFormat="1" ht="15.75" customHeight="1" x14ac:dyDescent="0.2"/>
    <row r="723" s="100" customFormat="1" ht="15.75" customHeight="1" x14ac:dyDescent="0.2"/>
    <row r="724" s="100" customFormat="1" ht="15.75" customHeight="1" x14ac:dyDescent="0.2"/>
    <row r="725" s="100" customFormat="1" ht="15.75" customHeight="1" x14ac:dyDescent="0.2"/>
    <row r="726" s="100" customFormat="1" ht="15.75" customHeight="1" x14ac:dyDescent="0.2"/>
    <row r="727" s="100" customFormat="1" ht="15.75" customHeight="1" x14ac:dyDescent="0.2"/>
    <row r="728" s="100" customFormat="1" ht="15.75" customHeight="1" x14ac:dyDescent="0.2"/>
    <row r="729" s="100" customFormat="1" ht="15.75" customHeight="1" x14ac:dyDescent="0.2"/>
    <row r="730" s="100" customFormat="1" ht="15.75" customHeight="1" x14ac:dyDescent="0.2"/>
    <row r="731" s="100" customFormat="1" ht="15.75" customHeight="1" x14ac:dyDescent="0.2"/>
    <row r="732" s="100" customFormat="1" ht="15.75" customHeight="1" x14ac:dyDescent="0.2"/>
    <row r="733" s="100" customFormat="1" ht="15.75" customHeight="1" x14ac:dyDescent="0.2"/>
    <row r="734" s="100" customFormat="1" ht="15.75" customHeight="1" x14ac:dyDescent="0.2"/>
    <row r="735" s="100" customFormat="1" ht="15.75" customHeight="1" x14ac:dyDescent="0.2"/>
    <row r="736" s="100" customFormat="1" ht="15.75" customHeight="1" x14ac:dyDescent="0.2"/>
    <row r="737" s="100" customFormat="1" ht="15.75" customHeight="1" x14ac:dyDescent="0.2"/>
    <row r="738" s="100" customFormat="1" ht="15.75" customHeight="1" x14ac:dyDescent="0.2"/>
    <row r="739" s="100" customFormat="1" ht="15.75" customHeight="1" x14ac:dyDescent="0.2"/>
    <row r="740" s="100" customFormat="1" ht="15.75" customHeight="1" x14ac:dyDescent="0.2"/>
    <row r="741" s="100" customFormat="1" ht="15.75" customHeight="1" x14ac:dyDescent="0.2"/>
    <row r="742" s="100" customFormat="1" ht="15.75" customHeight="1" x14ac:dyDescent="0.2"/>
    <row r="743" s="100" customFormat="1" ht="15.75" customHeight="1" x14ac:dyDescent="0.2"/>
    <row r="744" s="100" customFormat="1" ht="15.75" customHeight="1" x14ac:dyDescent="0.2"/>
    <row r="745" s="100" customFormat="1" ht="15.75" customHeight="1" x14ac:dyDescent="0.2"/>
    <row r="746" s="100" customFormat="1" ht="15.75" customHeight="1" x14ac:dyDescent="0.2"/>
    <row r="747" s="100" customFormat="1" ht="15.75" customHeight="1" x14ac:dyDescent="0.2"/>
    <row r="748" s="100" customFormat="1" ht="15.75" customHeight="1" x14ac:dyDescent="0.2"/>
    <row r="749" s="100" customFormat="1" ht="15.75" customHeight="1" x14ac:dyDescent="0.2"/>
    <row r="750" s="100" customFormat="1" ht="15.75" customHeight="1" x14ac:dyDescent="0.2"/>
    <row r="751" s="100" customFormat="1" ht="15.75" customHeight="1" x14ac:dyDescent="0.2"/>
    <row r="752" s="100" customFormat="1" ht="15.75" customHeight="1" x14ac:dyDescent="0.2"/>
    <row r="753" s="100" customFormat="1" ht="15.75" customHeight="1" x14ac:dyDescent="0.2"/>
    <row r="754" s="100" customFormat="1" ht="15.75" customHeight="1" x14ac:dyDescent="0.2"/>
    <row r="755" s="100" customFormat="1" ht="15.75" customHeight="1" x14ac:dyDescent="0.2"/>
    <row r="756" s="100" customFormat="1" ht="15.75" customHeight="1" x14ac:dyDescent="0.2"/>
    <row r="757" s="100" customFormat="1" ht="15.75" customHeight="1" x14ac:dyDescent="0.2"/>
    <row r="758" s="100" customFormat="1" ht="15.75" customHeight="1" x14ac:dyDescent="0.2"/>
    <row r="759" s="100" customFormat="1" ht="15.75" customHeight="1" x14ac:dyDescent="0.2"/>
    <row r="760" s="100" customFormat="1" ht="15.75" customHeight="1" x14ac:dyDescent="0.2"/>
    <row r="761" s="100" customFormat="1" ht="15.75" customHeight="1" x14ac:dyDescent="0.2"/>
    <row r="762" s="100" customFormat="1" ht="15.75" customHeight="1" x14ac:dyDescent="0.2"/>
    <row r="763" s="100" customFormat="1" ht="15.75" customHeight="1" x14ac:dyDescent="0.2"/>
    <row r="764" s="100" customFormat="1" ht="15.75" customHeight="1" x14ac:dyDescent="0.2"/>
    <row r="765" s="100" customFormat="1" ht="15.75" customHeight="1" x14ac:dyDescent="0.2"/>
    <row r="766" s="100" customFormat="1" ht="15.75" customHeight="1" x14ac:dyDescent="0.2"/>
    <row r="767" s="100" customFormat="1" ht="15.75" customHeight="1" x14ac:dyDescent="0.2"/>
    <row r="768" s="100" customFormat="1" ht="15.75" customHeight="1" x14ac:dyDescent="0.2"/>
    <row r="769" s="100" customFormat="1" ht="15.75" customHeight="1" x14ac:dyDescent="0.2"/>
    <row r="770" s="100" customFormat="1" ht="15.75" customHeight="1" x14ac:dyDescent="0.2"/>
    <row r="771" s="100" customFormat="1" ht="15.75" customHeight="1" x14ac:dyDescent="0.2"/>
    <row r="772" s="100" customFormat="1" ht="15.75" customHeight="1" x14ac:dyDescent="0.2"/>
    <row r="773" s="100" customFormat="1" ht="15.75" customHeight="1" x14ac:dyDescent="0.2"/>
    <row r="774" s="100" customFormat="1" ht="15.75" customHeight="1" x14ac:dyDescent="0.2"/>
    <row r="775" s="100" customFormat="1" ht="15.75" customHeight="1" x14ac:dyDescent="0.2"/>
    <row r="776" s="100" customFormat="1" ht="15.75" customHeight="1" x14ac:dyDescent="0.2"/>
    <row r="777" s="100" customFormat="1" ht="15.75" customHeight="1" x14ac:dyDescent="0.2"/>
    <row r="778" s="100" customFormat="1" ht="15.75" customHeight="1" x14ac:dyDescent="0.2"/>
    <row r="779" s="100" customFormat="1" ht="15.75" customHeight="1" x14ac:dyDescent="0.2"/>
    <row r="780" s="100" customFormat="1" ht="15.75" customHeight="1" x14ac:dyDescent="0.2"/>
    <row r="781" s="100" customFormat="1" ht="15.75" customHeight="1" x14ac:dyDescent="0.2"/>
    <row r="782" s="100" customFormat="1" ht="15.75" customHeight="1" x14ac:dyDescent="0.2"/>
    <row r="783" s="100" customFormat="1" ht="15.75" customHeight="1" x14ac:dyDescent="0.2"/>
    <row r="784" s="100" customFormat="1" ht="15.75" customHeight="1" x14ac:dyDescent="0.2"/>
    <row r="785" s="100" customFormat="1" ht="15.75" customHeight="1" x14ac:dyDescent="0.2"/>
    <row r="786" s="100" customFormat="1" ht="15.75" customHeight="1" x14ac:dyDescent="0.2"/>
    <row r="787" s="100" customFormat="1" ht="15.75" customHeight="1" x14ac:dyDescent="0.2"/>
    <row r="788" s="100" customFormat="1" ht="15.75" customHeight="1" x14ac:dyDescent="0.2"/>
    <row r="789" s="100" customFormat="1" ht="15.75" customHeight="1" x14ac:dyDescent="0.2"/>
    <row r="790" s="100" customFormat="1" ht="15.75" customHeight="1" x14ac:dyDescent="0.2"/>
    <row r="791" s="100" customFormat="1" ht="15.75" customHeight="1" x14ac:dyDescent="0.2"/>
    <row r="792" s="100" customFormat="1" ht="15.75" customHeight="1" x14ac:dyDescent="0.2"/>
    <row r="793" s="100" customFormat="1" ht="15.75" customHeight="1" x14ac:dyDescent="0.2"/>
    <row r="794" s="100" customFormat="1" ht="15.75" customHeight="1" x14ac:dyDescent="0.2"/>
    <row r="795" s="100" customFormat="1" ht="15.75" customHeight="1" x14ac:dyDescent="0.2"/>
    <row r="796" s="100" customFormat="1" ht="15.75" customHeight="1" x14ac:dyDescent="0.2"/>
    <row r="797" s="100" customFormat="1" ht="15.75" customHeight="1" x14ac:dyDescent="0.2"/>
    <row r="798" s="100" customFormat="1" ht="15.75" customHeight="1" x14ac:dyDescent="0.2"/>
    <row r="799" s="100" customFormat="1" ht="15.75" customHeight="1" x14ac:dyDescent="0.2"/>
    <row r="800" s="100" customFormat="1" ht="15.75" customHeight="1" x14ac:dyDescent="0.2"/>
    <row r="801" s="100" customFormat="1" ht="15.75" customHeight="1" x14ac:dyDescent="0.2"/>
    <row r="802" s="100" customFormat="1" ht="15.75" customHeight="1" x14ac:dyDescent="0.2"/>
    <row r="803" s="100" customFormat="1" ht="15.75" customHeight="1" x14ac:dyDescent="0.2"/>
    <row r="804" s="100" customFormat="1" ht="15.75" customHeight="1" x14ac:dyDescent="0.2"/>
    <row r="805" s="100" customFormat="1" ht="15.75" customHeight="1" x14ac:dyDescent="0.2"/>
    <row r="806" s="100" customFormat="1" ht="15.75" customHeight="1" x14ac:dyDescent="0.2"/>
    <row r="807" s="100" customFormat="1" ht="15.75" customHeight="1" x14ac:dyDescent="0.2"/>
    <row r="808" s="100" customFormat="1" ht="15.75" customHeight="1" x14ac:dyDescent="0.2"/>
    <row r="809" s="100" customFormat="1" ht="15.75" customHeight="1" x14ac:dyDescent="0.2"/>
    <row r="810" s="100" customFormat="1" ht="15.75" customHeight="1" x14ac:dyDescent="0.2"/>
    <row r="811" s="100" customFormat="1" ht="15.75" customHeight="1" x14ac:dyDescent="0.2"/>
    <row r="812" s="100" customFormat="1" ht="15.75" customHeight="1" x14ac:dyDescent="0.2"/>
    <row r="813" s="100" customFormat="1" ht="15.75" customHeight="1" x14ac:dyDescent="0.2"/>
    <row r="814" s="100" customFormat="1" ht="15.75" customHeight="1" x14ac:dyDescent="0.2"/>
    <row r="815" s="100" customFormat="1" ht="15.75" customHeight="1" x14ac:dyDescent="0.2"/>
    <row r="816" s="100" customFormat="1" ht="15.75" customHeight="1" x14ac:dyDescent="0.2"/>
    <row r="817" s="100" customFormat="1" ht="15.75" customHeight="1" x14ac:dyDescent="0.2"/>
    <row r="818" s="100" customFormat="1" ht="15.75" customHeight="1" x14ac:dyDescent="0.2"/>
    <row r="819" s="100" customFormat="1" ht="15.75" customHeight="1" x14ac:dyDescent="0.2"/>
    <row r="820" s="100" customFormat="1" ht="15.75" customHeight="1" x14ac:dyDescent="0.2"/>
    <row r="821" s="100" customFormat="1" ht="15.75" customHeight="1" x14ac:dyDescent="0.2"/>
    <row r="822" s="100" customFormat="1" ht="15.75" customHeight="1" x14ac:dyDescent="0.2"/>
    <row r="823" s="100" customFormat="1" ht="15.75" customHeight="1" x14ac:dyDescent="0.2"/>
    <row r="824" s="100" customFormat="1" ht="15.75" customHeight="1" x14ac:dyDescent="0.2"/>
    <row r="825" s="100" customFormat="1" ht="15.75" customHeight="1" x14ac:dyDescent="0.2"/>
    <row r="826" s="100" customFormat="1" ht="15.75" customHeight="1" x14ac:dyDescent="0.2"/>
    <row r="827" s="100" customFormat="1" ht="15.75" customHeight="1" x14ac:dyDescent="0.2"/>
    <row r="828" s="100" customFormat="1" ht="15.75" customHeight="1" x14ac:dyDescent="0.2"/>
    <row r="829" s="100" customFormat="1" ht="15.75" customHeight="1" x14ac:dyDescent="0.2"/>
    <row r="830" s="100" customFormat="1" ht="15.75" customHeight="1" x14ac:dyDescent="0.2"/>
    <row r="831" s="100" customFormat="1" ht="15.75" customHeight="1" x14ac:dyDescent="0.2"/>
    <row r="832" s="100" customFormat="1" ht="15.75" customHeight="1" x14ac:dyDescent="0.2"/>
    <row r="833" s="100" customFormat="1" ht="15.75" customHeight="1" x14ac:dyDescent="0.2"/>
    <row r="834" s="100" customFormat="1" ht="15.75" customHeight="1" x14ac:dyDescent="0.2"/>
    <row r="835" s="100" customFormat="1" ht="15.75" customHeight="1" x14ac:dyDescent="0.2"/>
    <row r="836" s="100" customFormat="1" ht="15.75" customHeight="1" x14ac:dyDescent="0.2"/>
    <row r="837" s="100" customFormat="1" ht="15.75" customHeight="1" x14ac:dyDescent="0.2"/>
    <row r="838" s="100" customFormat="1" ht="15.75" customHeight="1" x14ac:dyDescent="0.2"/>
    <row r="839" s="100" customFormat="1" ht="15.75" customHeight="1" x14ac:dyDescent="0.2"/>
    <row r="840" s="100" customFormat="1" ht="15.75" customHeight="1" x14ac:dyDescent="0.2"/>
    <row r="841" s="100" customFormat="1" ht="15.75" customHeight="1" x14ac:dyDescent="0.2"/>
    <row r="842" s="100" customFormat="1" ht="15.75" customHeight="1" x14ac:dyDescent="0.2"/>
    <row r="843" s="100" customFormat="1" ht="15.75" customHeight="1" x14ac:dyDescent="0.2"/>
    <row r="844" s="100" customFormat="1" ht="15.75" customHeight="1" x14ac:dyDescent="0.2"/>
    <row r="845" s="100" customFormat="1" ht="15.75" customHeight="1" x14ac:dyDescent="0.2"/>
    <row r="846" s="100" customFormat="1" ht="15.75" customHeight="1" x14ac:dyDescent="0.2"/>
    <row r="847" s="100" customFormat="1" ht="15.75" customHeight="1" x14ac:dyDescent="0.2"/>
    <row r="848" s="100" customFormat="1" ht="15.75" customHeight="1" x14ac:dyDescent="0.2"/>
    <row r="849" s="100" customFormat="1" ht="15.75" customHeight="1" x14ac:dyDescent="0.2"/>
    <row r="850" s="100" customFormat="1" ht="15.75" customHeight="1" x14ac:dyDescent="0.2"/>
    <row r="851" s="100" customFormat="1" ht="15.75" customHeight="1" x14ac:dyDescent="0.2"/>
    <row r="852" s="100" customFormat="1" ht="15.75" customHeight="1" x14ac:dyDescent="0.2"/>
    <row r="853" s="100" customFormat="1" ht="15.75" customHeight="1" x14ac:dyDescent="0.2"/>
    <row r="854" s="100" customFormat="1" ht="15.75" customHeight="1" x14ac:dyDescent="0.2"/>
    <row r="855" s="100" customFormat="1" ht="15.75" customHeight="1" x14ac:dyDescent="0.2"/>
    <row r="856" s="100" customFormat="1" ht="15.75" customHeight="1" x14ac:dyDescent="0.2"/>
    <row r="857" s="100" customFormat="1" ht="15.75" customHeight="1" x14ac:dyDescent="0.2"/>
    <row r="858" s="100" customFormat="1" ht="15.75" customHeight="1" x14ac:dyDescent="0.2"/>
    <row r="859" s="100" customFormat="1" ht="15.75" customHeight="1" x14ac:dyDescent="0.2"/>
    <row r="860" s="100" customFormat="1" ht="15.75" customHeight="1" x14ac:dyDescent="0.2"/>
    <row r="861" s="100" customFormat="1" ht="15.75" customHeight="1" x14ac:dyDescent="0.2"/>
    <row r="862" s="100" customFormat="1" ht="15.75" customHeight="1" x14ac:dyDescent="0.2"/>
    <row r="863" s="100" customFormat="1" ht="15.75" customHeight="1" x14ac:dyDescent="0.2"/>
    <row r="864" s="100" customFormat="1" ht="15.75" customHeight="1" x14ac:dyDescent="0.2"/>
    <row r="865" s="100" customFormat="1" ht="15.75" customHeight="1" x14ac:dyDescent="0.2"/>
    <row r="866" s="100" customFormat="1" ht="15.75" customHeight="1" x14ac:dyDescent="0.2"/>
    <row r="867" s="100" customFormat="1" ht="15.75" customHeight="1" x14ac:dyDescent="0.2"/>
    <row r="868" s="100" customFormat="1" ht="15.75" customHeight="1" x14ac:dyDescent="0.2"/>
    <row r="869" s="100" customFormat="1" ht="15.75" customHeight="1" x14ac:dyDescent="0.2"/>
    <row r="870" s="100" customFormat="1" ht="15.75" customHeight="1" x14ac:dyDescent="0.2"/>
    <row r="871" s="100" customFormat="1" ht="15.75" customHeight="1" x14ac:dyDescent="0.2"/>
    <row r="872" s="100" customFormat="1" ht="15.75" customHeight="1" x14ac:dyDescent="0.2"/>
    <row r="873" s="100" customFormat="1" ht="15.75" customHeight="1" x14ac:dyDescent="0.2"/>
    <row r="874" s="100" customFormat="1" ht="15.75" customHeight="1" x14ac:dyDescent="0.2"/>
    <row r="875" s="100" customFormat="1" ht="15.75" customHeight="1" x14ac:dyDescent="0.2"/>
    <row r="876" s="100" customFormat="1" ht="15.75" customHeight="1" x14ac:dyDescent="0.2"/>
    <row r="877" s="100" customFormat="1" ht="15.75" customHeight="1" x14ac:dyDescent="0.2"/>
    <row r="878" s="100" customFormat="1" ht="15.75" customHeight="1" x14ac:dyDescent="0.2"/>
    <row r="879" s="100" customFormat="1" ht="15.75" customHeight="1" x14ac:dyDescent="0.2"/>
    <row r="880" s="100" customFormat="1" ht="15.75" customHeight="1" x14ac:dyDescent="0.2"/>
    <row r="881" s="100" customFormat="1" ht="15.75" customHeight="1" x14ac:dyDescent="0.2"/>
    <row r="882" s="100" customFormat="1" ht="15.75" customHeight="1" x14ac:dyDescent="0.2"/>
    <row r="883" s="100" customFormat="1" ht="15.75" customHeight="1" x14ac:dyDescent="0.2"/>
    <row r="884" s="100" customFormat="1" ht="15.75" customHeight="1" x14ac:dyDescent="0.2"/>
    <row r="885" s="100" customFormat="1" ht="15.75" customHeight="1" x14ac:dyDescent="0.2"/>
    <row r="886" s="100" customFormat="1" ht="15.75" customHeight="1" x14ac:dyDescent="0.2"/>
    <row r="887" s="100" customFormat="1" ht="15.75" customHeight="1" x14ac:dyDescent="0.2"/>
    <row r="888" s="100" customFormat="1" ht="15.75" customHeight="1" x14ac:dyDescent="0.2"/>
    <row r="889" s="100" customFormat="1" ht="15.75" customHeight="1" x14ac:dyDescent="0.2"/>
    <row r="890" s="100" customFormat="1" ht="15.75" customHeight="1" x14ac:dyDescent="0.2"/>
    <row r="891" s="100" customFormat="1" ht="15.75" customHeight="1" x14ac:dyDescent="0.2"/>
    <row r="892" s="100" customFormat="1" ht="15.75" customHeight="1" x14ac:dyDescent="0.2"/>
    <row r="893" s="100" customFormat="1" ht="15.75" customHeight="1" x14ac:dyDescent="0.2"/>
    <row r="894" s="100" customFormat="1" ht="15.75" customHeight="1" x14ac:dyDescent="0.2"/>
    <row r="895" s="100" customFormat="1" ht="15.75" customHeight="1" x14ac:dyDescent="0.2"/>
    <row r="896" s="100" customFormat="1" ht="15.75" customHeight="1" x14ac:dyDescent="0.2"/>
    <row r="897" s="100" customFormat="1" ht="15.75" customHeight="1" x14ac:dyDescent="0.2"/>
    <row r="898" s="100" customFormat="1" ht="15.75" customHeight="1" x14ac:dyDescent="0.2"/>
    <row r="899" s="100" customFormat="1" ht="15.75" customHeight="1" x14ac:dyDescent="0.2"/>
    <row r="900" s="100" customFormat="1" ht="15.75" customHeight="1" x14ac:dyDescent="0.2"/>
    <row r="901" s="100" customFormat="1" ht="15.75" customHeight="1" x14ac:dyDescent="0.2"/>
    <row r="902" s="100" customFormat="1" ht="15.75" customHeight="1" x14ac:dyDescent="0.2"/>
    <row r="903" s="100" customFormat="1" ht="15.75" customHeight="1" x14ac:dyDescent="0.2"/>
    <row r="904" s="100" customFormat="1" ht="15.75" customHeight="1" x14ac:dyDescent="0.2"/>
    <row r="905" s="100" customFormat="1" ht="15.75" customHeight="1" x14ac:dyDescent="0.2"/>
    <row r="906" s="100" customFormat="1" ht="15.75" customHeight="1" x14ac:dyDescent="0.2"/>
    <row r="907" s="100" customFormat="1" ht="15.75" customHeight="1" x14ac:dyDescent="0.2"/>
    <row r="908" s="100" customFormat="1" ht="15.75" customHeight="1" x14ac:dyDescent="0.2"/>
    <row r="909" s="100" customFormat="1" ht="15.75" customHeight="1" x14ac:dyDescent="0.2"/>
    <row r="910" s="100" customFormat="1" ht="15.75" customHeight="1" x14ac:dyDescent="0.2"/>
    <row r="911" s="100" customFormat="1" ht="15.75" customHeight="1" x14ac:dyDescent="0.2"/>
    <row r="912" s="100" customFormat="1" ht="15.75" customHeight="1" x14ac:dyDescent="0.2"/>
    <row r="913" s="100" customFormat="1" ht="15.75" customHeight="1" x14ac:dyDescent="0.2"/>
    <row r="914" s="100" customFormat="1" ht="15.75" customHeight="1" x14ac:dyDescent="0.2"/>
    <row r="915" s="100" customFormat="1" ht="15.75" customHeight="1" x14ac:dyDescent="0.2"/>
    <row r="916" s="100" customFormat="1" ht="15.75" customHeight="1" x14ac:dyDescent="0.2"/>
    <row r="917" s="100" customFormat="1" ht="15.75" customHeight="1" x14ac:dyDescent="0.2"/>
    <row r="918" s="100" customFormat="1" ht="15.75" customHeight="1" x14ac:dyDescent="0.2"/>
    <row r="919" s="100" customFormat="1" ht="15.75" customHeight="1" x14ac:dyDescent="0.2"/>
    <row r="920" s="100" customFormat="1" ht="15.75" customHeight="1" x14ac:dyDescent="0.2"/>
    <row r="921" s="100" customFormat="1" ht="15.75" customHeight="1" x14ac:dyDescent="0.2"/>
    <row r="922" s="100" customFormat="1" ht="15.75" customHeight="1" x14ac:dyDescent="0.2"/>
    <row r="923" s="100" customFormat="1" ht="15.75" customHeight="1" x14ac:dyDescent="0.2"/>
    <row r="924" s="100" customFormat="1" ht="15.75" customHeight="1" x14ac:dyDescent="0.2"/>
    <row r="925" s="100" customFormat="1" ht="15.75" customHeight="1" x14ac:dyDescent="0.2"/>
    <row r="926" s="100" customFormat="1" ht="15.75" customHeight="1" x14ac:dyDescent="0.2"/>
    <row r="927" s="100" customFormat="1" ht="15.75" customHeight="1" x14ac:dyDescent="0.2"/>
    <row r="928" s="100" customFormat="1" ht="15.75" customHeight="1" x14ac:dyDescent="0.2"/>
    <row r="929" s="100" customFormat="1" ht="15.75" customHeight="1" x14ac:dyDescent="0.2"/>
    <row r="930" s="100" customFormat="1" ht="15.75" customHeight="1" x14ac:dyDescent="0.2"/>
    <row r="931" s="100" customFormat="1" ht="15.75" customHeight="1" x14ac:dyDescent="0.2"/>
    <row r="932" s="100" customFormat="1" ht="15.75" customHeight="1" x14ac:dyDescent="0.2"/>
    <row r="933" s="100" customFormat="1" ht="15.75" customHeight="1" x14ac:dyDescent="0.2"/>
    <row r="934" s="100" customFormat="1" ht="15.75" customHeight="1" x14ac:dyDescent="0.2"/>
    <row r="935" s="100" customFormat="1" ht="15.75" customHeight="1" x14ac:dyDescent="0.2"/>
    <row r="936" s="100" customFormat="1" ht="15.75" customHeight="1" x14ac:dyDescent="0.2"/>
    <row r="937" s="100" customFormat="1" ht="15.75" customHeight="1" x14ac:dyDescent="0.2"/>
    <row r="938" s="100" customFormat="1" ht="15.75" customHeight="1" x14ac:dyDescent="0.2"/>
    <row r="939" s="100" customFormat="1" ht="15.75" customHeight="1" x14ac:dyDescent="0.2"/>
    <row r="940" s="100" customFormat="1" ht="15.75" customHeight="1" x14ac:dyDescent="0.2"/>
    <row r="941" s="100" customFormat="1" ht="15.75" customHeight="1" x14ac:dyDescent="0.2"/>
    <row r="942" s="100" customFormat="1" ht="15.75" customHeight="1" x14ac:dyDescent="0.2"/>
    <row r="943" s="100" customFormat="1" ht="15.75" customHeight="1" x14ac:dyDescent="0.2"/>
    <row r="944" s="100" customFormat="1" ht="15.75" customHeight="1" x14ac:dyDescent="0.2"/>
    <row r="945" s="100" customFormat="1" ht="15.75" customHeight="1" x14ac:dyDescent="0.2"/>
    <row r="946" s="100" customFormat="1" ht="15.75" customHeight="1" x14ac:dyDescent="0.2"/>
    <row r="947" s="100" customFormat="1" ht="15.75" customHeight="1" x14ac:dyDescent="0.2"/>
    <row r="948" s="100" customFormat="1" ht="15.75" customHeight="1" x14ac:dyDescent="0.2"/>
    <row r="949" s="100" customFormat="1" ht="15.75" customHeight="1" x14ac:dyDescent="0.2"/>
    <row r="950" s="100" customFormat="1" ht="15.75" customHeight="1" x14ac:dyDescent="0.2"/>
    <row r="951" s="100" customFormat="1" ht="15.75" customHeight="1" x14ac:dyDescent="0.2"/>
    <row r="952" s="100" customFormat="1" ht="15.75" customHeight="1" x14ac:dyDescent="0.2"/>
    <row r="953" s="100" customFormat="1" ht="15.75" customHeight="1" x14ac:dyDescent="0.2"/>
    <row r="954" s="100" customFormat="1" ht="15.75" customHeight="1" x14ac:dyDescent="0.2"/>
    <row r="955" s="100" customFormat="1" ht="15.75" customHeight="1" x14ac:dyDescent="0.2"/>
    <row r="956" s="100" customFormat="1" ht="15.75" customHeight="1" x14ac:dyDescent="0.2"/>
    <row r="957" s="100" customFormat="1" ht="15.75" customHeight="1" x14ac:dyDescent="0.2"/>
    <row r="958" s="100" customFormat="1" ht="15.75" customHeight="1" x14ac:dyDescent="0.2"/>
    <row r="959" s="100" customFormat="1" ht="15.75" customHeight="1" x14ac:dyDescent="0.2"/>
    <row r="960" s="100" customFormat="1" ht="15.75" customHeight="1" x14ac:dyDescent="0.2"/>
    <row r="961" s="100" customFormat="1" ht="15.75" customHeight="1" x14ac:dyDescent="0.2"/>
    <row r="962" s="100" customFormat="1" ht="15.75" customHeight="1" x14ac:dyDescent="0.2"/>
    <row r="963" s="100" customFormat="1" ht="15.75" customHeight="1" x14ac:dyDescent="0.2"/>
    <row r="964" s="100" customFormat="1" ht="15.75" customHeight="1" x14ac:dyDescent="0.2"/>
    <row r="965" s="100" customFormat="1" ht="15.75" customHeight="1" x14ac:dyDescent="0.2"/>
    <row r="966" s="100" customFormat="1" ht="15.75" customHeight="1" x14ac:dyDescent="0.2"/>
    <row r="967" s="100" customFormat="1" ht="15.75" customHeight="1" x14ac:dyDescent="0.2"/>
    <row r="968" s="100" customFormat="1" ht="15.75" customHeight="1" x14ac:dyDescent="0.2"/>
    <row r="969" s="100" customFormat="1" ht="15.75" customHeight="1" x14ac:dyDescent="0.2"/>
    <row r="970" s="100" customFormat="1" ht="15.75" customHeight="1" x14ac:dyDescent="0.2"/>
    <row r="971" s="100" customFormat="1" ht="15.75" customHeight="1" x14ac:dyDescent="0.2"/>
    <row r="972" s="100" customFormat="1" ht="15.75" customHeight="1" x14ac:dyDescent="0.2"/>
    <row r="973" s="100" customFormat="1" ht="15.75" customHeight="1" x14ac:dyDescent="0.2"/>
    <row r="974" s="100" customFormat="1" ht="15.75" customHeight="1" x14ac:dyDescent="0.2"/>
    <row r="975" s="100" customFormat="1" ht="15.75" customHeight="1" x14ac:dyDescent="0.2"/>
    <row r="976" s="100" customFormat="1" ht="15.75" customHeight="1" x14ac:dyDescent="0.2"/>
    <row r="977" s="100" customFormat="1" ht="15.75" customHeight="1" x14ac:dyDescent="0.2"/>
    <row r="978" s="100" customFormat="1" ht="15.75" customHeight="1" x14ac:dyDescent="0.2"/>
    <row r="979" s="100" customFormat="1" ht="15.75" customHeight="1" x14ac:dyDescent="0.2"/>
    <row r="980" s="100" customFormat="1" ht="15.75" customHeight="1" x14ac:dyDescent="0.2"/>
    <row r="981" s="100" customFormat="1" ht="15.75" customHeight="1" x14ac:dyDescent="0.2"/>
    <row r="982" s="100" customFormat="1" ht="15.75" customHeight="1" x14ac:dyDescent="0.2"/>
    <row r="983" s="100" customFormat="1" ht="15.75" customHeight="1" x14ac:dyDescent="0.2"/>
    <row r="984" s="100" customFormat="1" ht="15.75" customHeight="1" x14ac:dyDescent="0.2"/>
    <row r="985" s="100" customFormat="1" ht="15.75" customHeight="1" x14ac:dyDescent="0.2"/>
    <row r="986" s="100" customFormat="1" ht="15.75" customHeight="1" x14ac:dyDescent="0.2"/>
    <row r="987" s="100" customFormat="1" ht="15.75" customHeight="1" x14ac:dyDescent="0.2"/>
    <row r="988" s="100" customFormat="1" ht="15.75" customHeight="1" x14ac:dyDescent="0.2"/>
    <row r="989" s="100" customFormat="1" ht="15.75" customHeight="1" x14ac:dyDescent="0.2"/>
    <row r="990" s="100" customFormat="1" ht="15.75" customHeight="1" x14ac:dyDescent="0.2"/>
    <row r="991" s="100" customFormat="1" ht="15.75" customHeight="1" x14ac:dyDescent="0.2"/>
    <row r="992" s="100" customFormat="1" ht="15.75" customHeight="1" x14ac:dyDescent="0.2"/>
    <row r="993" s="100" customFormat="1" ht="15.75" customHeight="1" x14ac:dyDescent="0.2"/>
    <row r="994" s="100" customFormat="1" ht="15.75" customHeight="1" x14ac:dyDescent="0.2"/>
    <row r="995" s="100" customFormat="1" ht="15.75" customHeight="1" x14ac:dyDescent="0.2"/>
    <row r="996" s="100" customFormat="1" ht="15.75" customHeight="1" x14ac:dyDescent="0.2"/>
    <row r="997" s="100" customFormat="1" ht="15.75" customHeight="1" x14ac:dyDescent="0.2"/>
    <row r="998" s="100" customFormat="1" ht="15.75" customHeight="1" x14ac:dyDescent="0.2"/>
    <row r="999" s="100" customFormat="1" ht="15.75" customHeight="1" x14ac:dyDescent="0.2"/>
    <row r="1000" s="100" customFormat="1" ht="15.75" customHeight="1" x14ac:dyDescent="0.2"/>
  </sheetData>
  <mergeCells count="39">
    <mergeCell ref="AA6:AA8"/>
    <mergeCell ref="L7:L8"/>
    <mergeCell ref="M7:M8"/>
    <mergeCell ref="N7:N8"/>
    <mergeCell ref="O7:O8"/>
    <mergeCell ref="P7:P8"/>
    <mergeCell ref="Q7:Q8"/>
    <mergeCell ref="P6:S6"/>
    <mergeCell ref="T6:U6"/>
    <mergeCell ref="V6:X6"/>
    <mergeCell ref="Y6:Y8"/>
    <mergeCell ref="Z6:Z8"/>
    <mergeCell ref="W7:W8"/>
    <mergeCell ref="B3:X3"/>
    <mergeCell ref="B4:X4"/>
    <mergeCell ref="B5:X5"/>
    <mergeCell ref="A1:C1"/>
    <mergeCell ref="A2:C2"/>
    <mergeCell ref="A6:A8"/>
    <mergeCell ref="B6:B8"/>
    <mergeCell ref="X7:X8"/>
    <mergeCell ref="H6:H8"/>
    <mergeCell ref="I6:K6"/>
    <mergeCell ref="I7:I8"/>
    <mergeCell ref="J7:J8"/>
    <mergeCell ref="K7:K8"/>
    <mergeCell ref="L6:M6"/>
    <mergeCell ref="N6:O6"/>
    <mergeCell ref="R7:R8"/>
    <mergeCell ref="S7:S8"/>
    <mergeCell ref="T7:T8"/>
    <mergeCell ref="U7:U8"/>
    <mergeCell ref="V7:V8"/>
    <mergeCell ref="C6:C8"/>
    <mergeCell ref="D6:G6"/>
    <mergeCell ref="D7:D8"/>
    <mergeCell ref="E7:E8"/>
    <mergeCell ref="F7:F8"/>
    <mergeCell ref="G7:G8"/>
  </mergeCells>
  <pageMargins left="0.36" right="0.19685039370078741" top="0.43307086614173229" bottom="0.39370078740157483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100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5" sqref="B5:Z5"/>
    </sheetView>
  </sheetViews>
  <sheetFormatPr defaultColWidth="12.5703125" defaultRowHeight="15" customHeight="1" x14ac:dyDescent="0.2"/>
  <cols>
    <col min="1" max="1" width="18.85546875" customWidth="1"/>
    <col min="2" max="2" width="6.5703125" customWidth="1"/>
    <col min="3" max="3" width="8.28515625" customWidth="1"/>
    <col min="4" max="4" width="6.28515625" customWidth="1"/>
    <col min="5" max="5" width="6.5703125" customWidth="1"/>
    <col min="6" max="6" width="6.7109375" customWidth="1"/>
    <col min="7" max="7" width="7.7109375" customWidth="1"/>
    <col min="8" max="8" width="10.42578125" customWidth="1"/>
    <col min="9" max="9" width="5.5703125" customWidth="1"/>
    <col min="10" max="10" width="6.42578125" customWidth="1"/>
    <col min="11" max="11" width="6.5703125" customWidth="1"/>
    <col min="12" max="12" width="6.42578125" customWidth="1"/>
    <col min="13" max="13" width="5.28515625" customWidth="1"/>
    <col min="14" max="14" width="6.28515625" customWidth="1"/>
    <col min="15" max="15" width="5.85546875" customWidth="1"/>
    <col min="16" max="16" width="5.7109375" customWidth="1"/>
    <col min="17" max="18" width="5.85546875" customWidth="1"/>
    <col min="19" max="19" width="6.28515625" customWidth="1"/>
    <col min="20" max="20" width="6.5703125" customWidth="1"/>
    <col min="21" max="21" width="5.5703125" customWidth="1"/>
    <col min="22" max="22" width="5.7109375" customWidth="1"/>
    <col min="23" max="23" width="6.85546875" customWidth="1"/>
    <col min="24" max="24" width="6" customWidth="1"/>
    <col min="25" max="25" width="6.42578125" customWidth="1"/>
    <col min="26" max="26" width="6.5703125" customWidth="1"/>
    <col min="27" max="28" width="6.85546875" hidden="1" customWidth="1"/>
    <col min="29" max="29" width="7.28515625" hidden="1" customWidth="1"/>
    <col min="30" max="31" width="5.85546875" customWidth="1"/>
    <col min="32" max="32" width="6.28515625" customWidth="1"/>
    <col min="33" max="33" width="5.85546875" customWidth="1"/>
    <col min="34" max="36" width="5.42578125" customWidth="1"/>
    <col min="37" max="37" width="5.5703125" customWidth="1"/>
    <col min="38" max="38" width="5.7109375" customWidth="1"/>
    <col min="39" max="39" width="6.28515625" customWidth="1"/>
    <col min="40" max="40" width="4.5703125" customWidth="1"/>
    <col min="41" max="41" width="6.7109375" customWidth="1"/>
    <col min="42" max="42" width="6.5703125" customWidth="1"/>
    <col min="43" max="43" width="9.140625" customWidth="1"/>
  </cols>
  <sheetData>
    <row r="1" spans="1:43" ht="15" customHeight="1" x14ac:dyDescent="0.2">
      <c r="A1" s="151" t="s">
        <v>281</v>
      </c>
      <c r="B1" s="151"/>
      <c r="C1" s="151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3"/>
    </row>
    <row r="2" spans="1:43" ht="15.75" customHeight="1" x14ac:dyDescent="0.2">
      <c r="A2" s="152" t="s">
        <v>282</v>
      </c>
      <c r="B2" s="152"/>
      <c r="C2" s="152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110" t="s">
        <v>13</v>
      </c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"/>
    </row>
    <row r="3" spans="1:43" ht="21.75" customHeight="1" x14ac:dyDescent="0.2">
      <c r="A3" s="66"/>
      <c r="B3" s="157" t="s">
        <v>286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7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2"/>
    </row>
    <row r="4" spans="1:43" ht="18" customHeight="1" x14ac:dyDescent="0.2">
      <c r="A4" s="66"/>
      <c r="B4" s="159" t="s">
        <v>280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7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2"/>
    </row>
    <row r="5" spans="1:43" ht="17.25" customHeight="1" x14ac:dyDescent="0.2">
      <c r="A5" s="66"/>
      <c r="B5" s="159" t="s">
        <v>289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7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3"/>
    </row>
    <row r="6" spans="1:43" ht="41.25" customHeight="1" x14ac:dyDescent="0.2">
      <c r="A6" s="160" t="s">
        <v>3</v>
      </c>
      <c r="B6" s="155" t="s">
        <v>39</v>
      </c>
      <c r="C6" s="155" t="s">
        <v>12</v>
      </c>
      <c r="D6" s="161" t="s">
        <v>15</v>
      </c>
      <c r="E6" s="137"/>
      <c r="F6" s="137"/>
      <c r="G6" s="138"/>
      <c r="H6" s="155" t="s">
        <v>43</v>
      </c>
      <c r="I6" s="156" t="s">
        <v>45</v>
      </c>
      <c r="J6" s="137"/>
      <c r="K6" s="138"/>
      <c r="L6" s="156" t="s">
        <v>47</v>
      </c>
      <c r="M6" s="137"/>
      <c r="N6" s="138"/>
      <c r="O6" s="156" t="s">
        <v>28</v>
      </c>
      <c r="P6" s="138"/>
      <c r="Q6" s="156" t="s">
        <v>29</v>
      </c>
      <c r="R6" s="137"/>
      <c r="S6" s="137"/>
      <c r="T6" s="138"/>
      <c r="U6" s="156" t="s">
        <v>31</v>
      </c>
      <c r="V6" s="137"/>
      <c r="W6" s="138"/>
      <c r="X6" s="156" t="s">
        <v>34</v>
      </c>
      <c r="Y6" s="137"/>
      <c r="Z6" s="138"/>
      <c r="AA6" s="155" t="s">
        <v>35</v>
      </c>
      <c r="AB6" s="155" t="s">
        <v>36</v>
      </c>
      <c r="AC6" s="155" t="s">
        <v>38</v>
      </c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2"/>
    </row>
    <row r="7" spans="1:43" ht="28.5" customHeight="1" x14ac:dyDescent="0.2">
      <c r="A7" s="134"/>
      <c r="B7" s="134"/>
      <c r="C7" s="134"/>
      <c r="D7" s="155" t="s">
        <v>42</v>
      </c>
      <c r="E7" s="155" t="s">
        <v>46</v>
      </c>
      <c r="F7" s="155" t="s">
        <v>48</v>
      </c>
      <c r="G7" s="155" t="s">
        <v>49</v>
      </c>
      <c r="H7" s="134"/>
      <c r="I7" s="155" t="s">
        <v>59</v>
      </c>
      <c r="J7" s="155" t="s">
        <v>61</v>
      </c>
      <c r="K7" s="155" t="s">
        <v>64</v>
      </c>
      <c r="L7" s="155" t="s">
        <v>67</v>
      </c>
      <c r="M7" s="155" t="s">
        <v>73</v>
      </c>
      <c r="N7" s="155" t="s">
        <v>74</v>
      </c>
      <c r="O7" s="155" t="s">
        <v>56</v>
      </c>
      <c r="P7" s="155" t="s">
        <v>58</v>
      </c>
      <c r="Q7" s="155" t="s">
        <v>56</v>
      </c>
      <c r="R7" s="155" t="s">
        <v>58</v>
      </c>
      <c r="S7" s="155" t="s">
        <v>60</v>
      </c>
      <c r="T7" s="155" t="s">
        <v>63</v>
      </c>
      <c r="U7" s="155" t="s">
        <v>85</v>
      </c>
      <c r="V7" s="155" t="s">
        <v>89</v>
      </c>
      <c r="W7" s="155" t="s">
        <v>90</v>
      </c>
      <c r="X7" s="155" t="s">
        <v>75</v>
      </c>
      <c r="Y7" s="155" t="s">
        <v>95</v>
      </c>
      <c r="Z7" s="155" t="s">
        <v>71</v>
      </c>
      <c r="AA7" s="134"/>
      <c r="AB7" s="134"/>
      <c r="AC7" s="134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2"/>
    </row>
    <row r="8" spans="1:43" ht="96.75" customHeight="1" x14ac:dyDescent="0.2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2"/>
    </row>
    <row r="9" spans="1:43" ht="39.75" customHeight="1" x14ac:dyDescent="0.2">
      <c r="A9" s="111" t="s">
        <v>62</v>
      </c>
      <c r="B9" s="112" t="s">
        <v>91</v>
      </c>
      <c r="C9" s="112" t="s">
        <v>94</v>
      </c>
      <c r="D9" s="112" t="s">
        <v>97</v>
      </c>
      <c r="E9" s="112" t="s">
        <v>100</v>
      </c>
      <c r="F9" s="112" t="s">
        <v>98</v>
      </c>
      <c r="G9" s="112" t="s">
        <v>101</v>
      </c>
      <c r="H9" s="113" t="s">
        <v>106</v>
      </c>
      <c r="I9" s="111">
        <v>8</v>
      </c>
      <c r="J9" s="111">
        <v>9</v>
      </c>
      <c r="K9" s="111">
        <v>10</v>
      </c>
      <c r="L9" s="111">
        <v>11</v>
      </c>
      <c r="M9" s="111">
        <v>12</v>
      </c>
      <c r="N9" s="111">
        <v>13</v>
      </c>
      <c r="O9" s="111">
        <v>14</v>
      </c>
      <c r="P9" s="111">
        <v>15</v>
      </c>
      <c r="Q9" s="111">
        <v>16</v>
      </c>
      <c r="R9" s="111">
        <v>17</v>
      </c>
      <c r="S9" s="111">
        <v>18</v>
      </c>
      <c r="T9" s="111">
        <v>19</v>
      </c>
      <c r="U9" s="111">
        <v>20</v>
      </c>
      <c r="V9" s="111">
        <v>21</v>
      </c>
      <c r="W9" s="111">
        <v>22</v>
      </c>
      <c r="X9" s="111">
        <v>23</v>
      </c>
      <c r="Y9" s="111">
        <v>24</v>
      </c>
      <c r="Z9" s="111">
        <v>25</v>
      </c>
      <c r="AA9" s="111">
        <v>26</v>
      </c>
      <c r="AB9" s="111">
        <v>27</v>
      </c>
      <c r="AC9" s="111">
        <v>28</v>
      </c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22"/>
    </row>
    <row r="10" spans="1:43" ht="19.5" customHeight="1" x14ac:dyDescent="0.2">
      <c r="A10" s="114" t="s">
        <v>283</v>
      </c>
      <c r="B10" s="86">
        <f>IFERROR(IF((AA10+AB10)='02.XLD'!M11,'02.XLD'!M11,"Lỗi"),"Lỗi")</f>
        <v>27</v>
      </c>
      <c r="C10" s="86">
        <f t="shared" ref="C10:C24" si="0">SUM(D10:G10)</f>
        <v>27</v>
      </c>
      <c r="D10" s="86">
        <v>0</v>
      </c>
      <c r="E10" s="86">
        <v>22</v>
      </c>
      <c r="F10" s="86">
        <v>0</v>
      </c>
      <c r="G10" s="86">
        <v>5</v>
      </c>
      <c r="H10" s="86">
        <f>SUM(I10:N10)</f>
        <v>15</v>
      </c>
      <c r="I10" s="87">
        <v>5</v>
      </c>
      <c r="J10" s="87">
        <v>6</v>
      </c>
      <c r="K10" s="87">
        <v>3</v>
      </c>
      <c r="L10" s="87">
        <v>0</v>
      </c>
      <c r="M10" s="86">
        <v>1</v>
      </c>
      <c r="N10" s="86">
        <v>0</v>
      </c>
      <c r="O10" s="86">
        <v>0</v>
      </c>
      <c r="P10" s="87">
        <v>0</v>
      </c>
      <c r="Q10" s="87">
        <v>0</v>
      </c>
      <c r="R10" s="87">
        <v>0</v>
      </c>
      <c r="S10" s="86">
        <v>0</v>
      </c>
      <c r="T10" s="87">
        <v>0</v>
      </c>
      <c r="U10" s="87">
        <v>0</v>
      </c>
      <c r="V10" s="86">
        <v>0</v>
      </c>
      <c r="W10" s="86">
        <v>0</v>
      </c>
      <c r="X10" s="86">
        <v>0</v>
      </c>
      <c r="Y10" s="86">
        <v>0</v>
      </c>
      <c r="Z10" s="86">
        <v>0</v>
      </c>
      <c r="AA10" s="88">
        <v>7</v>
      </c>
      <c r="AB10" s="87">
        <v>20</v>
      </c>
      <c r="AC10" s="87">
        <f>B10-F10-G10-H10</f>
        <v>7</v>
      </c>
      <c r="AD10" s="79"/>
      <c r="AE10" s="79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3"/>
    </row>
    <row r="11" spans="1:43" ht="19.5" customHeight="1" x14ac:dyDescent="0.2">
      <c r="A11" s="115" t="s">
        <v>107</v>
      </c>
      <c r="B11" s="86">
        <f>SUM(B12:B24)</f>
        <v>173</v>
      </c>
      <c r="C11" s="86">
        <f t="shared" si="0"/>
        <v>173</v>
      </c>
      <c r="D11" s="87">
        <f t="shared" ref="D11:Z11" si="1">SUM(D12:D24)</f>
        <v>7</v>
      </c>
      <c r="E11" s="87">
        <f t="shared" si="1"/>
        <v>10</v>
      </c>
      <c r="F11" s="87">
        <f t="shared" si="1"/>
        <v>111</v>
      </c>
      <c r="G11" s="87">
        <f t="shared" si="1"/>
        <v>45</v>
      </c>
      <c r="H11" s="87">
        <f t="shared" si="1"/>
        <v>7</v>
      </c>
      <c r="I11" s="87">
        <f t="shared" si="1"/>
        <v>1</v>
      </c>
      <c r="J11" s="87">
        <f t="shared" si="1"/>
        <v>4</v>
      </c>
      <c r="K11" s="87">
        <f t="shared" si="1"/>
        <v>2</v>
      </c>
      <c r="L11" s="87">
        <f t="shared" si="1"/>
        <v>0</v>
      </c>
      <c r="M11" s="87">
        <f t="shared" si="1"/>
        <v>0</v>
      </c>
      <c r="N11" s="87">
        <f t="shared" si="1"/>
        <v>0</v>
      </c>
      <c r="O11" s="87">
        <f t="shared" si="1"/>
        <v>118</v>
      </c>
      <c r="P11" s="87">
        <f t="shared" si="1"/>
        <v>0</v>
      </c>
      <c r="Q11" s="87">
        <f t="shared" si="1"/>
        <v>0</v>
      </c>
      <c r="R11" s="87">
        <f t="shared" si="1"/>
        <v>0</v>
      </c>
      <c r="S11" s="87">
        <f t="shared" si="1"/>
        <v>0</v>
      </c>
      <c r="T11" s="87">
        <f t="shared" si="1"/>
        <v>0</v>
      </c>
      <c r="U11" s="87">
        <f t="shared" si="1"/>
        <v>2</v>
      </c>
      <c r="V11" s="87">
        <f t="shared" si="1"/>
        <v>4</v>
      </c>
      <c r="W11" s="87">
        <f t="shared" si="1"/>
        <v>4</v>
      </c>
      <c r="X11" s="87">
        <f t="shared" si="1"/>
        <v>0</v>
      </c>
      <c r="Y11" s="87">
        <f t="shared" si="1"/>
        <v>0</v>
      </c>
      <c r="Z11" s="87">
        <f t="shared" si="1"/>
        <v>0</v>
      </c>
      <c r="AA11" s="87">
        <v>0</v>
      </c>
      <c r="AB11" s="87">
        <f t="shared" ref="AB11:AC11" si="2">SUM(AB12:AB24)</f>
        <v>173</v>
      </c>
      <c r="AC11" s="87">
        <f t="shared" si="2"/>
        <v>10</v>
      </c>
      <c r="AD11" s="79"/>
      <c r="AE11" s="79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"/>
    </row>
    <row r="12" spans="1:43" ht="12.75" hidden="1" customHeight="1" x14ac:dyDescent="0.2">
      <c r="A12" s="115" t="s">
        <v>108</v>
      </c>
      <c r="B12" s="86">
        <f>IFERROR(IF((AA12+AB12)='02.XLD'!M13,'02.XLD'!M13,"Lỗi"),"Lỗi")</f>
        <v>0</v>
      </c>
      <c r="C12" s="86">
        <f t="shared" si="0"/>
        <v>0</v>
      </c>
      <c r="D12" s="87"/>
      <c r="E12" s="87"/>
      <c r="F12" s="87"/>
      <c r="G12" s="87"/>
      <c r="H12" s="86">
        <f t="shared" ref="H12:H24" si="3">SUM(I12:N12)</f>
        <v>0</v>
      </c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8">
        <v>0</v>
      </c>
      <c r="AB12" s="87"/>
      <c r="AC12" s="87">
        <f t="shared" ref="AC12:AC24" si="4">B12-F12-G12-H12</f>
        <v>0</v>
      </c>
      <c r="AD12" s="79"/>
      <c r="AE12" s="79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3"/>
    </row>
    <row r="13" spans="1:43" ht="12.75" hidden="1" customHeight="1" x14ac:dyDescent="0.2">
      <c r="A13" s="115" t="s">
        <v>109</v>
      </c>
      <c r="B13" s="86">
        <f>IFERROR(IF((AA13+AB13)='02.XLD'!M14,'02.XLD'!M14,"Lỗi"),"Lỗi")</f>
        <v>1</v>
      </c>
      <c r="C13" s="86">
        <f t="shared" si="0"/>
        <v>1</v>
      </c>
      <c r="D13" s="87">
        <v>0</v>
      </c>
      <c r="E13" s="87">
        <v>0</v>
      </c>
      <c r="F13" s="87">
        <v>1</v>
      </c>
      <c r="G13" s="87">
        <v>0</v>
      </c>
      <c r="H13" s="86">
        <f t="shared" si="3"/>
        <v>0</v>
      </c>
      <c r="I13" s="87">
        <v>0</v>
      </c>
      <c r="J13" s="87">
        <v>0</v>
      </c>
      <c r="K13" s="87">
        <v>0</v>
      </c>
      <c r="L13" s="87">
        <v>0</v>
      </c>
      <c r="M13" s="87">
        <v>0</v>
      </c>
      <c r="N13" s="87">
        <v>0</v>
      </c>
      <c r="O13" s="87">
        <v>0</v>
      </c>
      <c r="P13" s="87">
        <v>0</v>
      </c>
      <c r="Q13" s="87">
        <v>0</v>
      </c>
      <c r="R13" s="87">
        <v>0</v>
      </c>
      <c r="S13" s="87">
        <v>0</v>
      </c>
      <c r="T13" s="87">
        <v>0</v>
      </c>
      <c r="U13" s="87">
        <v>0</v>
      </c>
      <c r="V13" s="87">
        <v>0</v>
      </c>
      <c r="W13" s="87">
        <v>0</v>
      </c>
      <c r="X13" s="87">
        <v>0</v>
      </c>
      <c r="Y13" s="87">
        <v>0</v>
      </c>
      <c r="Z13" s="87">
        <v>0</v>
      </c>
      <c r="AA13" s="88"/>
      <c r="AB13" s="87">
        <v>1</v>
      </c>
      <c r="AC13" s="87">
        <f t="shared" si="4"/>
        <v>0</v>
      </c>
      <c r="AD13" s="116"/>
      <c r="AE13" s="116"/>
      <c r="AF13" s="77"/>
      <c r="AG13" s="77"/>
      <c r="AH13" s="77"/>
      <c r="AI13" s="77"/>
      <c r="AJ13" s="77"/>
      <c r="AK13" s="78"/>
      <c r="AL13" s="78"/>
      <c r="AM13" s="78"/>
      <c r="AN13" s="78"/>
      <c r="AO13" s="78"/>
      <c r="AP13" s="78"/>
      <c r="AQ13" s="3"/>
    </row>
    <row r="14" spans="1:43" ht="12.75" hidden="1" customHeight="1" x14ac:dyDescent="0.2">
      <c r="A14" s="115" t="s">
        <v>110</v>
      </c>
      <c r="B14" s="86">
        <f>IFERROR(IF((AA14+AB14)='02.XLD'!M15,'02.XLD'!M15,"Lỗi"),"Lỗi")</f>
        <v>2</v>
      </c>
      <c r="C14" s="86">
        <f t="shared" si="0"/>
        <v>2</v>
      </c>
      <c r="D14" s="117">
        <v>0</v>
      </c>
      <c r="E14" s="117">
        <v>1</v>
      </c>
      <c r="F14" s="117">
        <v>1</v>
      </c>
      <c r="G14" s="117">
        <v>0</v>
      </c>
      <c r="H14" s="86">
        <f t="shared" si="3"/>
        <v>1</v>
      </c>
      <c r="I14" s="87">
        <v>0</v>
      </c>
      <c r="J14" s="87">
        <v>0</v>
      </c>
      <c r="K14" s="87">
        <v>1</v>
      </c>
      <c r="L14" s="87">
        <v>0</v>
      </c>
      <c r="M14" s="87">
        <v>0</v>
      </c>
      <c r="N14" s="87">
        <v>0</v>
      </c>
      <c r="O14" s="87">
        <v>118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3</v>
      </c>
      <c r="W14" s="87">
        <v>3</v>
      </c>
      <c r="X14" s="87">
        <v>0</v>
      </c>
      <c r="Y14" s="87">
        <v>0</v>
      </c>
      <c r="Z14" s="87">
        <v>0</v>
      </c>
      <c r="AA14" s="88">
        <v>0</v>
      </c>
      <c r="AB14" s="87">
        <v>2</v>
      </c>
      <c r="AC14" s="87">
        <f t="shared" si="4"/>
        <v>0</v>
      </c>
      <c r="AD14" s="116"/>
      <c r="AE14" s="116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3"/>
    </row>
    <row r="15" spans="1:43" ht="12.75" hidden="1" customHeight="1" x14ac:dyDescent="0.2">
      <c r="A15" s="115" t="s">
        <v>111</v>
      </c>
      <c r="B15" s="86">
        <f>IFERROR(IF((AA15+AB15)='02.XLD'!M16,'02.XLD'!M16,"Lỗi"),"Lỗi")</f>
        <v>0</v>
      </c>
      <c r="C15" s="86">
        <f t="shared" si="0"/>
        <v>0</v>
      </c>
      <c r="D15" s="87"/>
      <c r="E15" s="87"/>
      <c r="F15" s="87"/>
      <c r="G15" s="87"/>
      <c r="H15" s="86">
        <f t="shared" si="3"/>
        <v>0</v>
      </c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8">
        <v>0</v>
      </c>
      <c r="AB15" s="87"/>
      <c r="AC15" s="87">
        <f t="shared" si="4"/>
        <v>0</v>
      </c>
      <c r="AD15" s="79"/>
      <c r="AE15" s="79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3"/>
    </row>
    <row r="16" spans="1:43" ht="12.75" hidden="1" customHeight="1" x14ac:dyDescent="0.2">
      <c r="A16" s="115" t="s">
        <v>112</v>
      </c>
      <c r="B16" s="86">
        <f>IFERROR(IF((AA16+AB16)='02.XLD'!M17,'02.XLD'!M17,"Lỗi"),"Lỗi")</f>
        <v>146</v>
      </c>
      <c r="C16" s="86">
        <f t="shared" si="0"/>
        <v>146</v>
      </c>
      <c r="D16" s="87">
        <v>7</v>
      </c>
      <c r="E16" s="87">
        <v>1</v>
      </c>
      <c r="F16" s="87">
        <v>98</v>
      </c>
      <c r="G16" s="87">
        <v>40</v>
      </c>
      <c r="H16" s="86">
        <f t="shared" si="3"/>
        <v>1</v>
      </c>
      <c r="I16" s="87">
        <v>1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2</v>
      </c>
      <c r="V16" s="87">
        <v>1</v>
      </c>
      <c r="W16" s="87">
        <v>1</v>
      </c>
      <c r="X16" s="87">
        <v>0</v>
      </c>
      <c r="Y16" s="87">
        <v>0</v>
      </c>
      <c r="Z16" s="87">
        <v>0</v>
      </c>
      <c r="AA16" s="88">
        <v>0</v>
      </c>
      <c r="AB16" s="87">
        <v>146</v>
      </c>
      <c r="AC16" s="87">
        <f t="shared" si="4"/>
        <v>7</v>
      </c>
      <c r="AD16" s="79"/>
      <c r="AE16" s="79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3"/>
    </row>
    <row r="17" spans="1:43" ht="12.75" hidden="1" customHeight="1" x14ac:dyDescent="0.2">
      <c r="A17" s="115" t="s">
        <v>113</v>
      </c>
      <c r="B17" s="86">
        <f>IFERROR(IF((AA17+AB17)='02.XLD'!M18,'02.XLD'!M18,"Lỗi"),"Lỗi")</f>
        <v>5</v>
      </c>
      <c r="C17" s="86">
        <f t="shared" si="0"/>
        <v>5</v>
      </c>
      <c r="D17" s="87">
        <v>0</v>
      </c>
      <c r="E17" s="87">
        <v>2</v>
      </c>
      <c r="F17" s="87">
        <v>0</v>
      </c>
      <c r="G17" s="87">
        <v>3</v>
      </c>
      <c r="H17" s="86">
        <f t="shared" si="3"/>
        <v>2</v>
      </c>
      <c r="I17" s="87">
        <v>0</v>
      </c>
      <c r="J17" s="87">
        <v>1</v>
      </c>
      <c r="K17" s="87">
        <v>1</v>
      </c>
      <c r="L17" s="87">
        <v>0</v>
      </c>
      <c r="M17" s="87">
        <v>0</v>
      </c>
      <c r="N17" s="87">
        <v>0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</v>
      </c>
      <c r="V17" s="87">
        <v>0</v>
      </c>
      <c r="W17" s="87">
        <v>0</v>
      </c>
      <c r="X17" s="87">
        <v>0</v>
      </c>
      <c r="Y17" s="87">
        <v>0</v>
      </c>
      <c r="Z17" s="87">
        <v>0</v>
      </c>
      <c r="AA17" s="88">
        <v>0</v>
      </c>
      <c r="AB17" s="86">
        <v>5</v>
      </c>
      <c r="AC17" s="87">
        <f t="shared" si="4"/>
        <v>0</v>
      </c>
      <c r="AD17" s="118"/>
      <c r="AE17" s="118"/>
      <c r="AF17" s="119"/>
      <c r="AG17" s="119"/>
      <c r="AH17" s="119"/>
      <c r="AI17" s="119"/>
      <c r="AJ17" s="119"/>
      <c r="AK17" s="78"/>
      <c r="AL17" s="78"/>
      <c r="AM17" s="78"/>
      <c r="AN17" s="78"/>
      <c r="AO17" s="78"/>
      <c r="AP17" s="78"/>
      <c r="AQ17" s="3"/>
    </row>
    <row r="18" spans="1:43" ht="12.75" hidden="1" customHeight="1" x14ac:dyDescent="0.2">
      <c r="A18" s="115" t="s">
        <v>114</v>
      </c>
      <c r="B18" s="86">
        <f>IFERROR(IF((AA18+AB18)='02.XLD'!M19,'02.XLD'!M19,"Lỗi"),"Lỗi")</f>
        <v>0</v>
      </c>
      <c r="C18" s="86">
        <f t="shared" si="0"/>
        <v>0</v>
      </c>
      <c r="D18" s="86"/>
      <c r="E18" s="86"/>
      <c r="F18" s="86"/>
      <c r="G18" s="86"/>
      <c r="H18" s="86">
        <f t="shared" si="3"/>
        <v>0</v>
      </c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8">
        <v>0</v>
      </c>
      <c r="AB18" s="86"/>
      <c r="AC18" s="87">
        <f t="shared" si="4"/>
        <v>0</v>
      </c>
      <c r="AD18" s="118"/>
      <c r="AE18" s="118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3"/>
    </row>
    <row r="19" spans="1:43" ht="12.75" hidden="1" customHeight="1" x14ac:dyDescent="0.2">
      <c r="A19" s="115" t="s">
        <v>115</v>
      </c>
      <c r="B19" s="86">
        <f>IFERROR(IF((AA19+AB19)='02.XLD'!M20,'02.XLD'!M20,"Lỗi"),"Lỗi")</f>
        <v>2</v>
      </c>
      <c r="C19" s="86">
        <f t="shared" si="0"/>
        <v>2</v>
      </c>
      <c r="D19" s="86">
        <v>0</v>
      </c>
      <c r="E19" s="86">
        <v>2</v>
      </c>
      <c r="F19" s="86">
        <v>0</v>
      </c>
      <c r="G19" s="86">
        <v>0</v>
      </c>
      <c r="H19" s="86">
        <f t="shared" si="3"/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8">
        <v>0</v>
      </c>
      <c r="AB19" s="86">
        <v>2</v>
      </c>
      <c r="AC19" s="87">
        <f t="shared" si="4"/>
        <v>2</v>
      </c>
      <c r="AD19" s="118"/>
      <c r="AE19" s="118"/>
      <c r="AF19" s="119"/>
      <c r="AG19" s="119"/>
      <c r="AH19" s="119"/>
      <c r="AI19" s="119"/>
      <c r="AJ19" s="119"/>
      <c r="AK19" s="119"/>
      <c r="AL19" s="78"/>
      <c r="AM19" s="78"/>
      <c r="AN19" s="78"/>
      <c r="AO19" s="78"/>
      <c r="AP19" s="78"/>
      <c r="AQ19" s="3"/>
    </row>
    <row r="20" spans="1:43" ht="12.75" hidden="1" customHeight="1" x14ac:dyDescent="0.2">
      <c r="A20" s="115" t="s">
        <v>116</v>
      </c>
      <c r="B20" s="86">
        <f>IFERROR(IF((AA20+AB20)='02.XLD'!M21,'02.XLD'!M21,"Lỗi"),"Lỗi")</f>
        <v>15</v>
      </c>
      <c r="C20" s="86">
        <f t="shared" si="0"/>
        <v>15</v>
      </c>
      <c r="D20" s="86">
        <v>0</v>
      </c>
      <c r="E20" s="86">
        <v>2</v>
      </c>
      <c r="F20" s="86">
        <v>11</v>
      </c>
      <c r="G20" s="86">
        <v>2</v>
      </c>
      <c r="H20" s="86">
        <f t="shared" si="3"/>
        <v>2</v>
      </c>
      <c r="I20" s="86">
        <v>0</v>
      </c>
      <c r="J20" s="86">
        <v>2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8">
        <v>0</v>
      </c>
      <c r="AB20" s="86">
        <v>15</v>
      </c>
      <c r="AC20" s="87">
        <f t="shared" si="4"/>
        <v>0</v>
      </c>
      <c r="AD20" s="118"/>
      <c r="AE20" s="118"/>
      <c r="AF20" s="119"/>
      <c r="AG20" s="119"/>
      <c r="AH20" s="119"/>
      <c r="AI20" s="119"/>
      <c r="AJ20" s="119"/>
      <c r="AK20" s="119"/>
      <c r="AL20" s="78"/>
      <c r="AM20" s="78"/>
      <c r="AN20" s="78"/>
      <c r="AO20" s="78"/>
      <c r="AP20" s="78"/>
      <c r="AQ20" s="3"/>
    </row>
    <row r="21" spans="1:43" ht="12.75" hidden="1" customHeight="1" x14ac:dyDescent="0.2">
      <c r="A21" s="115" t="s">
        <v>117</v>
      </c>
      <c r="B21" s="86">
        <f>IFERROR(IF((AA21+AB21)='02.XLD'!M22,'02.XLD'!M22,"Lỗi"),"Lỗi")</f>
        <v>1</v>
      </c>
      <c r="C21" s="86">
        <f t="shared" si="0"/>
        <v>1</v>
      </c>
      <c r="D21" s="86">
        <v>0</v>
      </c>
      <c r="E21" s="86">
        <v>1</v>
      </c>
      <c r="F21" s="105">
        <v>0</v>
      </c>
      <c r="G21" s="86">
        <v>0</v>
      </c>
      <c r="H21" s="86">
        <f t="shared" si="3"/>
        <v>1</v>
      </c>
      <c r="I21" s="86">
        <v>0</v>
      </c>
      <c r="J21" s="86">
        <v>1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8">
        <v>0</v>
      </c>
      <c r="AB21" s="86">
        <v>1</v>
      </c>
      <c r="AC21" s="87">
        <f t="shared" si="4"/>
        <v>0</v>
      </c>
      <c r="AD21" s="118"/>
      <c r="AE21" s="118"/>
      <c r="AF21" s="119"/>
      <c r="AG21" s="119"/>
      <c r="AH21" s="119"/>
      <c r="AI21" s="119"/>
      <c r="AJ21" s="119"/>
      <c r="AK21" s="119"/>
      <c r="AL21" s="78"/>
      <c r="AM21" s="78"/>
      <c r="AN21" s="78"/>
      <c r="AO21" s="78"/>
      <c r="AP21" s="78"/>
      <c r="AQ21" s="3"/>
    </row>
    <row r="22" spans="1:43" ht="12.75" hidden="1" customHeight="1" x14ac:dyDescent="0.2">
      <c r="A22" s="115" t="s">
        <v>118</v>
      </c>
      <c r="B22" s="86">
        <f>IFERROR(IF((AA22+AB22)='02.XLD'!M23,'02.XLD'!M23,"Lỗi"),"Lỗi")</f>
        <v>1</v>
      </c>
      <c r="C22" s="86">
        <f t="shared" si="0"/>
        <v>1</v>
      </c>
      <c r="D22" s="86">
        <v>0</v>
      </c>
      <c r="E22" s="86">
        <v>1</v>
      </c>
      <c r="F22" s="86">
        <v>0</v>
      </c>
      <c r="G22" s="86">
        <v>0</v>
      </c>
      <c r="H22" s="86">
        <f t="shared" si="3"/>
        <v>0</v>
      </c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8">
        <v>0</v>
      </c>
      <c r="AB22" s="86">
        <v>1</v>
      </c>
      <c r="AC22" s="87">
        <f t="shared" si="4"/>
        <v>1</v>
      </c>
      <c r="AD22" s="118"/>
      <c r="AE22" s="118"/>
      <c r="AF22" s="119"/>
      <c r="AG22" s="119"/>
      <c r="AH22" s="119"/>
      <c r="AI22" s="119"/>
      <c r="AJ22" s="119"/>
      <c r="AK22" s="119"/>
      <c r="AL22" s="78"/>
      <c r="AM22" s="78"/>
      <c r="AN22" s="78"/>
      <c r="AO22" s="78"/>
      <c r="AP22" s="78"/>
      <c r="AQ22" s="3"/>
    </row>
    <row r="23" spans="1:43" ht="12.75" hidden="1" customHeight="1" x14ac:dyDescent="0.2">
      <c r="A23" s="115" t="s">
        <v>119</v>
      </c>
      <c r="B23" s="86">
        <f>IFERROR(IF((AA23+AB23)='02.XLD'!M24,'02.XLD'!M24,"Lỗi"),"Lỗi")</f>
        <v>0</v>
      </c>
      <c r="C23" s="86">
        <f t="shared" si="0"/>
        <v>0</v>
      </c>
      <c r="D23" s="86">
        <v>0</v>
      </c>
      <c r="E23" s="86">
        <v>0</v>
      </c>
      <c r="F23" s="86">
        <v>0</v>
      </c>
      <c r="G23" s="86">
        <v>0</v>
      </c>
      <c r="H23" s="86">
        <f t="shared" si="3"/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0</v>
      </c>
      <c r="Z23" s="86">
        <v>0</v>
      </c>
      <c r="AA23" s="88">
        <v>0</v>
      </c>
      <c r="AB23" s="86">
        <v>0</v>
      </c>
      <c r="AC23" s="87">
        <f t="shared" si="4"/>
        <v>0</v>
      </c>
      <c r="AD23" s="118"/>
      <c r="AE23" s="118"/>
      <c r="AF23" s="119"/>
      <c r="AG23" s="119"/>
      <c r="AH23" s="119"/>
      <c r="AI23" s="119"/>
      <c r="AJ23" s="119"/>
      <c r="AK23" s="119"/>
      <c r="AL23" s="78"/>
      <c r="AM23" s="78"/>
      <c r="AN23" s="78"/>
      <c r="AO23" s="78"/>
      <c r="AP23" s="78"/>
      <c r="AQ23" s="3"/>
    </row>
    <row r="24" spans="1:43" ht="12.75" hidden="1" customHeight="1" x14ac:dyDescent="0.2">
      <c r="A24" s="115" t="s">
        <v>120</v>
      </c>
      <c r="B24" s="86">
        <f>IFERROR(IF((AA24+AB24)='02.XLD'!M25,'02.XLD'!M25,"Lỗi"),"Lỗi")</f>
        <v>0</v>
      </c>
      <c r="C24" s="86">
        <f t="shared" si="0"/>
        <v>0</v>
      </c>
      <c r="D24" s="86">
        <v>0</v>
      </c>
      <c r="E24" s="86">
        <v>0</v>
      </c>
      <c r="F24" s="86">
        <v>0</v>
      </c>
      <c r="G24" s="86">
        <v>0</v>
      </c>
      <c r="H24" s="86">
        <f t="shared" si="3"/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8">
        <v>0</v>
      </c>
      <c r="AB24" s="86">
        <v>0</v>
      </c>
      <c r="AC24" s="87">
        <f t="shared" si="4"/>
        <v>0</v>
      </c>
      <c r="AD24" s="118"/>
      <c r="AE24" s="118"/>
      <c r="AF24" s="119"/>
      <c r="AG24" s="119"/>
      <c r="AH24" s="119"/>
      <c r="AI24" s="119"/>
      <c r="AJ24" s="119"/>
      <c r="AK24" s="78"/>
      <c r="AL24" s="78"/>
      <c r="AM24" s="78"/>
      <c r="AN24" s="78"/>
      <c r="AO24" s="78"/>
      <c r="AP24" s="78"/>
      <c r="AQ24" s="3"/>
    </row>
    <row r="25" spans="1:43" ht="19.5" customHeight="1" x14ac:dyDescent="0.2">
      <c r="A25" s="115" t="s">
        <v>121</v>
      </c>
      <c r="B25" s="87">
        <f t="shared" ref="B25:Z25" si="5">SUM(B26:B120)</f>
        <v>75</v>
      </c>
      <c r="C25" s="87">
        <f t="shared" si="5"/>
        <v>73</v>
      </c>
      <c r="D25" s="87">
        <f t="shared" si="5"/>
        <v>5</v>
      </c>
      <c r="E25" s="87">
        <f t="shared" si="5"/>
        <v>31</v>
      </c>
      <c r="F25" s="87">
        <f t="shared" si="5"/>
        <v>25</v>
      </c>
      <c r="G25" s="87">
        <f t="shared" si="5"/>
        <v>12</v>
      </c>
      <c r="H25" s="87">
        <f t="shared" si="5"/>
        <v>28</v>
      </c>
      <c r="I25" s="87">
        <f t="shared" si="5"/>
        <v>5</v>
      </c>
      <c r="J25" s="87">
        <f t="shared" si="5"/>
        <v>14</v>
      </c>
      <c r="K25" s="87">
        <f t="shared" si="5"/>
        <v>9</v>
      </c>
      <c r="L25" s="87">
        <f t="shared" si="5"/>
        <v>0</v>
      </c>
      <c r="M25" s="87">
        <f t="shared" si="5"/>
        <v>0</v>
      </c>
      <c r="N25" s="87">
        <f t="shared" si="5"/>
        <v>0</v>
      </c>
      <c r="O25" s="87">
        <f t="shared" si="5"/>
        <v>0</v>
      </c>
      <c r="P25" s="87">
        <f t="shared" si="5"/>
        <v>0</v>
      </c>
      <c r="Q25" s="87">
        <f t="shared" si="5"/>
        <v>0</v>
      </c>
      <c r="R25" s="87">
        <f t="shared" si="5"/>
        <v>0</v>
      </c>
      <c r="S25" s="87">
        <f t="shared" si="5"/>
        <v>0</v>
      </c>
      <c r="T25" s="87">
        <f t="shared" si="5"/>
        <v>0</v>
      </c>
      <c r="U25" s="87">
        <f t="shared" si="5"/>
        <v>0</v>
      </c>
      <c r="V25" s="87">
        <f t="shared" si="5"/>
        <v>4</v>
      </c>
      <c r="W25" s="87">
        <f t="shared" si="5"/>
        <v>7</v>
      </c>
      <c r="X25" s="87">
        <f t="shared" si="5"/>
        <v>0</v>
      </c>
      <c r="Y25" s="87">
        <f t="shared" si="5"/>
        <v>0</v>
      </c>
      <c r="Z25" s="87">
        <f t="shared" si="5"/>
        <v>0</v>
      </c>
      <c r="AA25" s="87">
        <v>6</v>
      </c>
      <c r="AB25" s="87">
        <f t="shared" ref="AB25:AC25" si="6">SUM(AB26:AB120)</f>
        <v>68</v>
      </c>
      <c r="AC25" s="87">
        <f t="shared" si="6"/>
        <v>10</v>
      </c>
      <c r="AD25" s="79"/>
      <c r="AE25" s="79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"/>
    </row>
    <row r="26" spans="1:43" ht="12.75" hidden="1" customHeight="1" x14ac:dyDescent="0.2">
      <c r="A26" s="115" t="s">
        <v>122</v>
      </c>
      <c r="B26" s="86">
        <f>IFERROR(IF((AA26+AB26)='02.XLD'!M27,'02.XLD'!M27,"Lỗi"),"Lỗi")</f>
        <v>2</v>
      </c>
      <c r="C26" s="86">
        <f t="shared" ref="C26:C120" si="7">SUM(D26:G26)</f>
        <v>2</v>
      </c>
      <c r="D26" s="87">
        <v>0</v>
      </c>
      <c r="E26" s="87">
        <v>1</v>
      </c>
      <c r="F26" s="87">
        <v>0</v>
      </c>
      <c r="G26" s="87">
        <v>1</v>
      </c>
      <c r="H26" s="86">
        <f t="shared" ref="H26:H120" si="8">SUM(I26:N26)</f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0</v>
      </c>
      <c r="Y26" s="87">
        <v>0</v>
      </c>
      <c r="Z26" s="87">
        <v>0</v>
      </c>
      <c r="AA26" s="88">
        <v>0</v>
      </c>
      <c r="AB26" s="87">
        <v>2</v>
      </c>
      <c r="AC26" s="87">
        <f t="shared" ref="AC26:AC120" si="9">B26-F26-G26-H26</f>
        <v>1</v>
      </c>
      <c r="AD26" s="79"/>
      <c r="AE26" s="79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3"/>
    </row>
    <row r="27" spans="1:43" ht="12.75" hidden="1" customHeight="1" x14ac:dyDescent="0.2">
      <c r="A27" s="115" t="s">
        <v>123</v>
      </c>
      <c r="B27" s="86">
        <f>IFERROR(IF((AA27+AB27)='02.XLD'!M28,'02.XLD'!M28,"Lỗi"),"Lỗi")</f>
        <v>3</v>
      </c>
      <c r="C27" s="86">
        <f t="shared" si="7"/>
        <v>3</v>
      </c>
      <c r="D27" s="87">
        <v>0</v>
      </c>
      <c r="E27" s="87">
        <v>3</v>
      </c>
      <c r="F27" s="87">
        <v>0</v>
      </c>
      <c r="G27" s="87">
        <v>0</v>
      </c>
      <c r="H27" s="86">
        <f t="shared" si="8"/>
        <v>3</v>
      </c>
      <c r="I27" s="87">
        <v>0</v>
      </c>
      <c r="J27" s="87">
        <v>2</v>
      </c>
      <c r="K27" s="87">
        <v>1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7">
        <v>0</v>
      </c>
      <c r="Y27" s="87">
        <v>0</v>
      </c>
      <c r="Z27" s="87">
        <v>0</v>
      </c>
      <c r="AA27" s="88">
        <v>0</v>
      </c>
      <c r="AB27" s="87">
        <v>3</v>
      </c>
      <c r="AC27" s="87">
        <f t="shared" si="9"/>
        <v>0</v>
      </c>
      <c r="AD27" s="79"/>
      <c r="AE27" s="79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3"/>
    </row>
    <row r="28" spans="1:43" ht="12.75" hidden="1" customHeight="1" x14ac:dyDescent="0.2">
      <c r="A28" s="56" t="s">
        <v>124</v>
      </c>
      <c r="B28" s="57">
        <f>IFERROR(IF((AA28+AB28)='02.XLD'!M29,'02.XLD'!M29,"Lỗi"),"Lỗi")</f>
        <v>2</v>
      </c>
      <c r="C28" s="57">
        <f t="shared" si="7"/>
        <v>2</v>
      </c>
      <c r="D28" s="58">
        <v>0</v>
      </c>
      <c r="E28" s="58">
        <v>2</v>
      </c>
      <c r="F28" s="58">
        <v>0</v>
      </c>
      <c r="G28" s="58">
        <v>0</v>
      </c>
      <c r="H28" s="57">
        <f t="shared" si="8"/>
        <v>2</v>
      </c>
      <c r="I28" s="58">
        <v>0</v>
      </c>
      <c r="J28" s="58">
        <v>0</v>
      </c>
      <c r="K28" s="58">
        <v>2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80">
        <v>2</v>
      </c>
      <c r="AB28" s="58">
        <v>0</v>
      </c>
      <c r="AC28" s="58">
        <f t="shared" si="9"/>
        <v>0</v>
      </c>
      <c r="AD28" s="59"/>
      <c r="AE28" s="59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24"/>
    </row>
    <row r="29" spans="1:43" ht="12.75" hidden="1" customHeight="1" x14ac:dyDescent="0.2">
      <c r="A29" s="115" t="s">
        <v>125</v>
      </c>
      <c r="B29" s="86">
        <f>IFERROR(IF((AA29+AB29)='02.XLD'!M30,'02.XLD'!M30,"Lỗi"),"Lỗi")</f>
        <v>1</v>
      </c>
      <c r="C29" s="86">
        <f t="shared" si="7"/>
        <v>1</v>
      </c>
      <c r="D29" s="87">
        <v>0</v>
      </c>
      <c r="E29" s="87">
        <v>1</v>
      </c>
      <c r="F29" s="87">
        <v>0</v>
      </c>
      <c r="G29" s="87">
        <v>0</v>
      </c>
      <c r="H29" s="86">
        <f t="shared" si="8"/>
        <v>1</v>
      </c>
      <c r="I29" s="87">
        <v>0</v>
      </c>
      <c r="J29" s="87">
        <v>1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8"/>
      <c r="AB29" s="87">
        <v>1</v>
      </c>
      <c r="AC29" s="87">
        <f t="shared" si="9"/>
        <v>0</v>
      </c>
      <c r="AD29" s="79"/>
      <c r="AE29" s="79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3"/>
    </row>
    <row r="30" spans="1:43" ht="12.75" hidden="1" customHeight="1" x14ac:dyDescent="0.2">
      <c r="A30" s="115" t="s">
        <v>126</v>
      </c>
      <c r="B30" s="86">
        <f>IFERROR(IF((AA30+AB30)='02.XLD'!M31,'02.XLD'!M31,"Lỗi"),"Lỗi")</f>
        <v>0</v>
      </c>
      <c r="C30" s="86">
        <f t="shared" si="7"/>
        <v>0</v>
      </c>
      <c r="D30" s="87">
        <v>0</v>
      </c>
      <c r="E30" s="87">
        <v>0</v>
      </c>
      <c r="F30" s="87">
        <v>0</v>
      </c>
      <c r="G30" s="87">
        <v>0</v>
      </c>
      <c r="H30" s="86">
        <f t="shared" si="8"/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8">
        <v>0</v>
      </c>
      <c r="AB30" s="87">
        <v>0</v>
      </c>
      <c r="AC30" s="87">
        <f t="shared" si="9"/>
        <v>0</v>
      </c>
      <c r="AD30" s="79"/>
      <c r="AE30" s="79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3"/>
    </row>
    <row r="31" spans="1:43" ht="12.75" hidden="1" customHeight="1" x14ac:dyDescent="0.2">
      <c r="A31" s="115" t="s">
        <v>127</v>
      </c>
      <c r="B31" s="86">
        <f>IFERROR(IF((AA31+AB31)='02.XLD'!M32,'02.XLD'!M32,"Lỗi"),"Lỗi")</f>
        <v>1</v>
      </c>
      <c r="C31" s="86">
        <f t="shared" si="7"/>
        <v>1</v>
      </c>
      <c r="D31" s="87">
        <v>0</v>
      </c>
      <c r="E31" s="87">
        <v>1</v>
      </c>
      <c r="F31" s="87">
        <v>0</v>
      </c>
      <c r="G31" s="87">
        <v>0</v>
      </c>
      <c r="H31" s="86">
        <f t="shared" si="8"/>
        <v>1</v>
      </c>
      <c r="I31" s="87">
        <v>0</v>
      </c>
      <c r="J31" s="87">
        <v>0</v>
      </c>
      <c r="K31" s="87">
        <v>1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8">
        <v>0</v>
      </c>
      <c r="AB31" s="87">
        <v>1</v>
      </c>
      <c r="AC31" s="87">
        <f t="shared" si="9"/>
        <v>0</v>
      </c>
      <c r="AD31" s="79"/>
      <c r="AE31" s="79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3"/>
    </row>
    <row r="32" spans="1:43" ht="12.75" hidden="1" customHeight="1" x14ac:dyDescent="0.2">
      <c r="A32" s="115" t="s">
        <v>128</v>
      </c>
      <c r="B32" s="86">
        <f>IFERROR(IF((AA32+AB32)='02.XLD'!M33,'02.XLD'!M33,"Lỗi"),"Lỗi")</f>
        <v>3</v>
      </c>
      <c r="C32" s="86">
        <f t="shared" si="7"/>
        <v>3</v>
      </c>
      <c r="D32" s="87">
        <v>3</v>
      </c>
      <c r="E32" s="87">
        <v>0</v>
      </c>
      <c r="F32" s="87">
        <v>0</v>
      </c>
      <c r="G32" s="87">
        <v>0</v>
      </c>
      <c r="H32" s="86">
        <f t="shared" si="8"/>
        <v>1</v>
      </c>
      <c r="I32" s="87">
        <v>0</v>
      </c>
      <c r="J32" s="87">
        <v>0</v>
      </c>
      <c r="K32" s="87">
        <v>1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0</v>
      </c>
      <c r="V32" s="87">
        <v>0</v>
      </c>
      <c r="W32" s="87">
        <v>0</v>
      </c>
      <c r="X32" s="87">
        <v>0</v>
      </c>
      <c r="Y32" s="87">
        <v>0</v>
      </c>
      <c r="Z32" s="87">
        <v>0</v>
      </c>
      <c r="AA32" s="88">
        <v>0</v>
      </c>
      <c r="AB32" s="87">
        <v>3</v>
      </c>
      <c r="AC32" s="87">
        <f t="shared" si="9"/>
        <v>2</v>
      </c>
      <c r="AD32" s="79"/>
      <c r="AE32" s="79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3"/>
    </row>
    <row r="33" spans="1:43" ht="12.75" hidden="1" customHeight="1" x14ac:dyDescent="0.2">
      <c r="A33" s="115" t="s">
        <v>129</v>
      </c>
      <c r="B33" s="86">
        <f>IFERROR(IF((AA33+AB33)='02.XLD'!M34,'02.XLD'!M34,"Lỗi"),"Lỗi")</f>
        <v>3</v>
      </c>
      <c r="C33" s="86">
        <f t="shared" si="7"/>
        <v>3</v>
      </c>
      <c r="D33" s="87">
        <v>0</v>
      </c>
      <c r="E33" s="87">
        <v>0</v>
      </c>
      <c r="F33" s="87">
        <v>1</v>
      </c>
      <c r="G33" s="87">
        <v>2</v>
      </c>
      <c r="H33" s="86">
        <f t="shared" si="8"/>
        <v>0</v>
      </c>
      <c r="I33" s="87">
        <v>0</v>
      </c>
      <c r="J33" s="87">
        <v>0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</v>
      </c>
      <c r="V33" s="87">
        <v>1</v>
      </c>
      <c r="W33" s="87">
        <v>1</v>
      </c>
      <c r="X33" s="87">
        <v>0</v>
      </c>
      <c r="Y33" s="87">
        <v>0</v>
      </c>
      <c r="Z33" s="87">
        <v>0</v>
      </c>
      <c r="AA33" s="88">
        <v>1</v>
      </c>
      <c r="AB33" s="87">
        <v>2</v>
      </c>
      <c r="AC33" s="87">
        <f t="shared" si="9"/>
        <v>0</v>
      </c>
      <c r="AD33" s="79"/>
      <c r="AE33" s="79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3"/>
    </row>
    <row r="34" spans="1:43" ht="12.75" hidden="1" customHeight="1" x14ac:dyDescent="0.2">
      <c r="A34" s="115" t="s">
        <v>130</v>
      </c>
      <c r="B34" s="86">
        <f>IFERROR(IF((AA34+AB34)='02.XLD'!M35,'02.XLD'!M35,"Lỗi"),"Lỗi")</f>
        <v>0</v>
      </c>
      <c r="C34" s="86">
        <f t="shared" si="7"/>
        <v>0</v>
      </c>
      <c r="D34" s="87">
        <v>0</v>
      </c>
      <c r="E34" s="87">
        <v>0</v>
      </c>
      <c r="F34" s="87">
        <v>0</v>
      </c>
      <c r="G34" s="87">
        <v>0</v>
      </c>
      <c r="H34" s="86">
        <f t="shared" si="8"/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8"/>
      <c r="AB34" s="87">
        <v>0</v>
      </c>
      <c r="AC34" s="87">
        <f t="shared" si="9"/>
        <v>0</v>
      </c>
      <c r="AD34" s="79"/>
      <c r="AE34" s="79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3"/>
    </row>
    <row r="35" spans="1:43" ht="12.75" hidden="1" customHeight="1" x14ac:dyDescent="0.2">
      <c r="A35" s="115" t="s">
        <v>131</v>
      </c>
      <c r="B35" s="86">
        <f>IFERROR(IF((AA35+AB35)='02.XLD'!M36,'02.XLD'!M36,"Lỗi"),"Lỗi")</f>
        <v>1</v>
      </c>
      <c r="C35" s="86">
        <f t="shared" si="7"/>
        <v>1</v>
      </c>
      <c r="D35" s="87">
        <v>0</v>
      </c>
      <c r="E35" s="87">
        <v>0</v>
      </c>
      <c r="F35" s="87">
        <v>0</v>
      </c>
      <c r="G35" s="87">
        <v>1</v>
      </c>
      <c r="H35" s="86">
        <f t="shared" si="8"/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8">
        <v>0</v>
      </c>
      <c r="AB35" s="87">
        <v>1</v>
      </c>
      <c r="AC35" s="87">
        <f t="shared" si="9"/>
        <v>0</v>
      </c>
      <c r="AD35" s="79"/>
      <c r="AE35" s="79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3"/>
    </row>
    <row r="36" spans="1:43" ht="12.75" hidden="1" customHeight="1" x14ac:dyDescent="0.2">
      <c r="A36" s="115" t="s">
        <v>132</v>
      </c>
      <c r="B36" s="86">
        <f>IFERROR(IF((AA36+AB36)='02.XLD'!M37,'02.XLD'!M37,"Lỗi"),"Lỗi")</f>
        <v>0</v>
      </c>
      <c r="C36" s="86">
        <f t="shared" si="7"/>
        <v>0</v>
      </c>
      <c r="D36" s="87">
        <v>0</v>
      </c>
      <c r="E36" s="87">
        <v>0</v>
      </c>
      <c r="F36" s="87">
        <v>0</v>
      </c>
      <c r="G36" s="87">
        <v>0</v>
      </c>
      <c r="H36" s="86">
        <f t="shared" si="8"/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8">
        <v>0</v>
      </c>
      <c r="AB36" s="87">
        <v>0</v>
      </c>
      <c r="AC36" s="87">
        <f t="shared" si="9"/>
        <v>0</v>
      </c>
      <c r="AD36" s="79"/>
      <c r="AE36" s="79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3"/>
    </row>
    <row r="37" spans="1:43" ht="12.75" hidden="1" customHeight="1" x14ac:dyDescent="0.2">
      <c r="A37" s="115" t="s">
        <v>133</v>
      </c>
      <c r="B37" s="86">
        <f>IFERROR(IF((AA37+AB37)='02.XLD'!M38,'02.XLD'!M38,"Lỗi"),"Lỗi")</f>
        <v>2</v>
      </c>
      <c r="C37" s="86">
        <f t="shared" si="7"/>
        <v>2</v>
      </c>
      <c r="D37" s="87">
        <v>0</v>
      </c>
      <c r="E37" s="87">
        <v>1</v>
      </c>
      <c r="F37" s="87">
        <v>1</v>
      </c>
      <c r="G37" s="87">
        <v>0</v>
      </c>
      <c r="H37" s="86">
        <f t="shared" si="8"/>
        <v>1</v>
      </c>
      <c r="I37" s="87">
        <v>0</v>
      </c>
      <c r="J37" s="87">
        <v>1</v>
      </c>
      <c r="K37" s="87">
        <v>0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0</v>
      </c>
      <c r="V37" s="87">
        <v>0</v>
      </c>
      <c r="W37" s="87">
        <v>0</v>
      </c>
      <c r="X37" s="87">
        <v>0</v>
      </c>
      <c r="Y37" s="87">
        <v>0</v>
      </c>
      <c r="Z37" s="87">
        <v>0</v>
      </c>
      <c r="AA37" s="88">
        <v>0</v>
      </c>
      <c r="AB37" s="87">
        <v>2</v>
      </c>
      <c r="AC37" s="87">
        <f t="shared" si="9"/>
        <v>0</v>
      </c>
      <c r="AD37" s="79"/>
      <c r="AE37" s="79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3"/>
    </row>
    <row r="38" spans="1:43" ht="12.75" hidden="1" customHeight="1" x14ac:dyDescent="0.2">
      <c r="A38" s="115" t="s">
        <v>134</v>
      </c>
      <c r="B38" s="86">
        <f>IFERROR(IF((AA38+AB38)='02.XLD'!M39,'02.XLD'!M39,"Lỗi"),"Lỗi")</f>
        <v>2</v>
      </c>
      <c r="C38" s="86">
        <f t="shared" si="7"/>
        <v>2</v>
      </c>
      <c r="D38" s="87">
        <v>0</v>
      </c>
      <c r="E38" s="87">
        <v>1</v>
      </c>
      <c r="F38" s="87">
        <v>0</v>
      </c>
      <c r="G38" s="87">
        <v>1</v>
      </c>
      <c r="H38" s="86">
        <f t="shared" si="8"/>
        <v>1</v>
      </c>
      <c r="I38" s="87">
        <v>0</v>
      </c>
      <c r="J38" s="87">
        <v>1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8">
        <v>0</v>
      </c>
      <c r="AB38" s="87">
        <v>2</v>
      </c>
      <c r="AC38" s="87">
        <f t="shared" si="9"/>
        <v>0</v>
      </c>
      <c r="AD38" s="79"/>
      <c r="AE38" s="79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3"/>
    </row>
    <row r="39" spans="1:43" ht="12.75" hidden="1" customHeight="1" x14ac:dyDescent="0.2">
      <c r="A39" s="115" t="s">
        <v>135</v>
      </c>
      <c r="B39" s="86">
        <f>IFERROR(IF((AA39+AB39)='02.XLD'!M40,'02.XLD'!M40,"Lỗi"),"Lỗi")</f>
        <v>0</v>
      </c>
      <c r="C39" s="86">
        <f t="shared" si="7"/>
        <v>0</v>
      </c>
      <c r="D39" s="87">
        <v>0</v>
      </c>
      <c r="E39" s="87">
        <v>0</v>
      </c>
      <c r="F39" s="87">
        <v>0</v>
      </c>
      <c r="G39" s="87">
        <v>0</v>
      </c>
      <c r="H39" s="86">
        <f t="shared" si="8"/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</v>
      </c>
      <c r="V39" s="87">
        <v>0</v>
      </c>
      <c r="W39" s="87">
        <v>0</v>
      </c>
      <c r="X39" s="87">
        <v>0</v>
      </c>
      <c r="Y39" s="87">
        <v>0</v>
      </c>
      <c r="Z39" s="87">
        <v>0</v>
      </c>
      <c r="AA39" s="88"/>
      <c r="AB39" s="87">
        <v>0</v>
      </c>
      <c r="AC39" s="87">
        <f t="shared" si="9"/>
        <v>0</v>
      </c>
      <c r="AD39" s="79"/>
      <c r="AE39" s="79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3"/>
    </row>
    <row r="40" spans="1:43" ht="12.75" hidden="1" customHeight="1" x14ac:dyDescent="0.2">
      <c r="A40" s="115" t="s">
        <v>136</v>
      </c>
      <c r="B40" s="86">
        <f>IFERROR(IF((AA40+AB40)='02.XLD'!M41,'02.XLD'!M41,"Lỗi"),"Lỗi")</f>
        <v>3</v>
      </c>
      <c r="C40" s="86">
        <f t="shared" si="7"/>
        <v>3</v>
      </c>
      <c r="D40" s="87">
        <v>0</v>
      </c>
      <c r="E40" s="87">
        <v>0</v>
      </c>
      <c r="F40" s="87">
        <v>2</v>
      </c>
      <c r="G40" s="87">
        <v>1</v>
      </c>
      <c r="H40" s="86">
        <f t="shared" si="8"/>
        <v>0</v>
      </c>
      <c r="I40" s="87">
        <v>0</v>
      </c>
      <c r="J40" s="87">
        <v>0</v>
      </c>
      <c r="K40" s="87">
        <v>0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</v>
      </c>
      <c r="R40" s="87">
        <v>0</v>
      </c>
      <c r="S40" s="87">
        <v>0</v>
      </c>
      <c r="T40" s="87">
        <v>0</v>
      </c>
      <c r="U40" s="87">
        <v>0</v>
      </c>
      <c r="V40" s="87">
        <v>0</v>
      </c>
      <c r="W40" s="87">
        <v>0</v>
      </c>
      <c r="X40" s="87">
        <v>0</v>
      </c>
      <c r="Y40" s="87">
        <v>0</v>
      </c>
      <c r="Z40" s="87">
        <v>0</v>
      </c>
      <c r="AA40" s="88">
        <v>0</v>
      </c>
      <c r="AB40" s="87">
        <v>3</v>
      </c>
      <c r="AC40" s="87">
        <f t="shared" si="9"/>
        <v>0</v>
      </c>
      <c r="AD40" s="79"/>
      <c r="AE40" s="79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3"/>
    </row>
    <row r="41" spans="1:43" ht="12.75" hidden="1" customHeight="1" x14ac:dyDescent="0.2">
      <c r="A41" s="115" t="s">
        <v>137</v>
      </c>
      <c r="B41" s="86">
        <f>IFERROR(IF((AA41+AB41)='02.XLD'!M42,'02.XLD'!M42,"Lỗi"),"Lỗi")</f>
        <v>6</v>
      </c>
      <c r="C41" s="86">
        <f t="shared" si="7"/>
        <v>6</v>
      </c>
      <c r="D41" s="87">
        <v>0</v>
      </c>
      <c r="E41" s="87">
        <v>4</v>
      </c>
      <c r="F41" s="87">
        <v>2</v>
      </c>
      <c r="G41" s="87">
        <v>0</v>
      </c>
      <c r="H41" s="86">
        <f t="shared" si="8"/>
        <v>4</v>
      </c>
      <c r="I41" s="87">
        <v>2</v>
      </c>
      <c r="J41" s="87">
        <v>1</v>
      </c>
      <c r="K41" s="87">
        <v>1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4</v>
      </c>
      <c r="X41" s="87">
        <v>0</v>
      </c>
      <c r="Y41" s="87">
        <v>0</v>
      </c>
      <c r="Z41" s="87">
        <v>0</v>
      </c>
      <c r="AA41" s="88">
        <v>0</v>
      </c>
      <c r="AB41" s="87">
        <v>6</v>
      </c>
      <c r="AC41" s="87">
        <f t="shared" si="9"/>
        <v>0</v>
      </c>
      <c r="AD41" s="79"/>
      <c r="AE41" s="79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3"/>
    </row>
    <row r="42" spans="1:43" ht="12.75" hidden="1" customHeight="1" x14ac:dyDescent="0.2">
      <c r="A42" s="115" t="s">
        <v>138</v>
      </c>
      <c r="B42" s="86">
        <f>IFERROR(IF((AA42+AB42)='02.XLD'!M43,'02.XLD'!M43,"Lỗi"),"Lỗi")</f>
        <v>0</v>
      </c>
      <c r="C42" s="86">
        <f t="shared" si="7"/>
        <v>0</v>
      </c>
      <c r="D42" s="87">
        <v>0</v>
      </c>
      <c r="E42" s="87">
        <v>0</v>
      </c>
      <c r="F42" s="87">
        <v>0</v>
      </c>
      <c r="G42" s="87">
        <v>0</v>
      </c>
      <c r="H42" s="86">
        <f t="shared" si="8"/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8">
        <v>0</v>
      </c>
      <c r="AB42" s="87">
        <v>0</v>
      </c>
      <c r="AC42" s="87">
        <f t="shared" si="9"/>
        <v>0</v>
      </c>
      <c r="AD42" s="79"/>
      <c r="AE42" s="79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3"/>
    </row>
    <row r="43" spans="1:43" ht="12.75" hidden="1" customHeight="1" x14ac:dyDescent="0.2">
      <c r="A43" s="115" t="s">
        <v>139</v>
      </c>
      <c r="B43" s="86">
        <f>IFERROR(IF((AA43+AB43)='02.XLD'!M44,'02.XLD'!M44,"Lỗi"),"Lỗi")</f>
        <v>0</v>
      </c>
      <c r="C43" s="86">
        <f t="shared" si="7"/>
        <v>0</v>
      </c>
      <c r="D43" s="87">
        <v>0</v>
      </c>
      <c r="E43" s="87">
        <v>0</v>
      </c>
      <c r="F43" s="87">
        <v>0</v>
      </c>
      <c r="G43" s="87">
        <v>0</v>
      </c>
      <c r="H43" s="86">
        <f t="shared" si="8"/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8">
        <v>0</v>
      </c>
      <c r="AB43" s="87">
        <v>0</v>
      </c>
      <c r="AC43" s="87">
        <f t="shared" si="9"/>
        <v>0</v>
      </c>
      <c r="AD43" s="79"/>
      <c r="AE43" s="79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3"/>
    </row>
    <row r="44" spans="1:43" ht="12.75" hidden="1" customHeight="1" x14ac:dyDescent="0.2">
      <c r="A44" s="115" t="s">
        <v>140</v>
      </c>
      <c r="B44" s="86">
        <f>IFERROR(IF((AA44+AB44)='02.XLD'!M45,'02.XLD'!M45,"Lỗi"),"Lỗi")</f>
        <v>1</v>
      </c>
      <c r="C44" s="86">
        <f t="shared" si="7"/>
        <v>1</v>
      </c>
      <c r="D44" s="87">
        <v>0</v>
      </c>
      <c r="E44" s="87">
        <v>1</v>
      </c>
      <c r="F44" s="87">
        <v>0</v>
      </c>
      <c r="G44" s="87">
        <v>0</v>
      </c>
      <c r="H44" s="86">
        <f t="shared" si="8"/>
        <v>1</v>
      </c>
      <c r="I44" s="87">
        <v>0</v>
      </c>
      <c r="J44" s="87">
        <v>0</v>
      </c>
      <c r="K44" s="87">
        <v>1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8">
        <v>0</v>
      </c>
      <c r="AB44" s="87">
        <v>1</v>
      </c>
      <c r="AC44" s="87">
        <f t="shared" si="9"/>
        <v>0</v>
      </c>
      <c r="AD44" s="79"/>
      <c r="AE44" s="79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3"/>
    </row>
    <row r="45" spans="1:43" ht="12.75" hidden="1" customHeight="1" x14ac:dyDescent="0.2">
      <c r="A45" s="115" t="s">
        <v>141</v>
      </c>
      <c r="B45" s="86">
        <f>IFERROR(IF((AA45+AB45)='02.XLD'!M46,'02.XLD'!M46,"Lỗi"),"Lỗi")</f>
        <v>0</v>
      </c>
      <c r="C45" s="86">
        <f t="shared" si="7"/>
        <v>0</v>
      </c>
      <c r="D45" s="87">
        <v>0</v>
      </c>
      <c r="E45" s="87">
        <v>0</v>
      </c>
      <c r="F45" s="87">
        <v>0</v>
      </c>
      <c r="G45" s="87">
        <v>0</v>
      </c>
      <c r="H45" s="86">
        <f t="shared" si="8"/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1</v>
      </c>
      <c r="W45" s="87">
        <v>1</v>
      </c>
      <c r="X45" s="87">
        <v>0</v>
      </c>
      <c r="Y45" s="87">
        <v>0</v>
      </c>
      <c r="Z45" s="87">
        <v>0</v>
      </c>
      <c r="AA45" s="88">
        <v>0</v>
      </c>
      <c r="AB45" s="87">
        <v>0</v>
      </c>
      <c r="AC45" s="87">
        <f t="shared" si="9"/>
        <v>0</v>
      </c>
      <c r="AD45" s="79"/>
      <c r="AE45" s="79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3"/>
    </row>
    <row r="46" spans="1:43" ht="12.75" hidden="1" customHeight="1" x14ac:dyDescent="0.2">
      <c r="A46" s="115" t="s">
        <v>142</v>
      </c>
      <c r="B46" s="86">
        <f>IFERROR(IF((AA46+AB46)='02.XLD'!M47,'02.XLD'!M47,"Lỗi"),"Lỗi")</f>
        <v>0</v>
      </c>
      <c r="C46" s="86">
        <f t="shared" si="7"/>
        <v>0</v>
      </c>
      <c r="D46" s="87">
        <v>0</v>
      </c>
      <c r="E46" s="87">
        <v>0</v>
      </c>
      <c r="F46" s="87">
        <v>0</v>
      </c>
      <c r="G46" s="87">
        <v>0</v>
      </c>
      <c r="H46" s="86">
        <f t="shared" si="8"/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8">
        <v>0</v>
      </c>
      <c r="AB46" s="87">
        <v>0</v>
      </c>
      <c r="AC46" s="87">
        <f t="shared" si="9"/>
        <v>0</v>
      </c>
      <c r="AD46" s="79"/>
      <c r="AE46" s="79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3"/>
    </row>
    <row r="47" spans="1:43" ht="12.75" hidden="1" customHeight="1" x14ac:dyDescent="0.2">
      <c r="A47" s="115" t="s">
        <v>143</v>
      </c>
      <c r="B47" s="86">
        <f>IFERROR(IF((AA47+AB47)='02.XLD'!M48,'02.XLD'!M48,"Lỗi"),"Lỗi")</f>
        <v>0</v>
      </c>
      <c r="C47" s="86">
        <f t="shared" si="7"/>
        <v>0</v>
      </c>
      <c r="D47" s="87">
        <v>0</v>
      </c>
      <c r="E47" s="87">
        <v>0</v>
      </c>
      <c r="F47" s="87">
        <v>0</v>
      </c>
      <c r="G47" s="87">
        <v>0</v>
      </c>
      <c r="H47" s="86">
        <f t="shared" si="8"/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8">
        <v>0</v>
      </c>
      <c r="AB47" s="87">
        <v>0</v>
      </c>
      <c r="AC47" s="87">
        <f t="shared" si="9"/>
        <v>0</v>
      </c>
      <c r="AD47" s="79"/>
      <c r="AE47" s="79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3"/>
    </row>
    <row r="48" spans="1:43" ht="12.75" hidden="1" customHeight="1" x14ac:dyDescent="0.2">
      <c r="A48" s="53" t="s">
        <v>144</v>
      </c>
      <c r="B48" s="86">
        <f>IFERROR(IF((AA48+AB48)='02.XLD'!M49,'02.XLD'!M49,"Lỗi"),"Lỗi")</f>
        <v>0</v>
      </c>
      <c r="C48" s="86">
        <f t="shared" si="7"/>
        <v>0</v>
      </c>
      <c r="D48" s="87"/>
      <c r="E48" s="87"/>
      <c r="F48" s="87"/>
      <c r="G48" s="87"/>
      <c r="H48" s="86">
        <f t="shared" si="8"/>
        <v>0</v>
      </c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8"/>
      <c r="AB48" s="87"/>
      <c r="AC48" s="87">
        <f t="shared" si="9"/>
        <v>0</v>
      </c>
      <c r="AD48" s="79"/>
      <c r="AE48" s="79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3"/>
    </row>
    <row r="49" spans="1:43" ht="12.75" hidden="1" customHeight="1" x14ac:dyDescent="0.2">
      <c r="A49" s="115" t="s">
        <v>145</v>
      </c>
      <c r="B49" s="86">
        <f>IFERROR(IF((AA49+AB49)='02.XLD'!M50,'02.XLD'!M50,"Lỗi"),"Lỗi")</f>
        <v>3</v>
      </c>
      <c r="C49" s="86">
        <f t="shared" si="7"/>
        <v>3</v>
      </c>
      <c r="D49" s="87">
        <v>1</v>
      </c>
      <c r="E49" s="87">
        <v>1</v>
      </c>
      <c r="F49" s="87">
        <v>1</v>
      </c>
      <c r="G49" s="87">
        <v>0</v>
      </c>
      <c r="H49" s="86">
        <f t="shared" si="8"/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8">
        <v>0</v>
      </c>
      <c r="AB49" s="87">
        <v>3</v>
      </c>
      <c r="AC49" s="87">
        <f t="shared" si="9"/>
        <v>2</v>
      </c>
      <c r="AD49" s="79"/>
      <c r="AE49" s="79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3"/>
    </row>
    <row r="50" spans="1:43" ht="12.75" hidden="1" customHeight="1" x14ac:dyDescent="0.2">
      <c r="A50" s="115" t="s">
        <v>146</v>
      </c>
      <c r="B50" s="86">
        <f>IFERROR(IF((AA50+AB50)='02.XLD'!M51,'02.XLD'!M51,"Lỗi"),"Lỗi")</f>
        <v>0</v>
      </c>
      <c r="C50" s="86">
        <f t="shared" si="7"/>
        <v>0</v>
      </c>
      <c r="D50" s="87">
        <v>0</v>
      </c>
      <c r="E50" s="87">
        <v>0</v>
      </c>
      <c r="F50" s="87">
        <v>0</v>
      </c>
      <c r="G50" s="87">
        <v>0</v>
      </c>
      <c r="H50" s="86">
        <f t="shared" si="8"/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0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8"/>
      <c r="AB50" s="87">
        <v>0</v>
      </c>
      <c r="AC50" s="87">
        <f t="shared" si="9"/>
        <v>0</v>
      </c>
      <c r="AD50" s="79"/>
      <c r="AE50" s="79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3"/>
    </row>
    <row r="51" spans="1:43" ht="12.75" hidden="1" customHeight="1" x14ac:dyDescent="0.2">
      <c r="A51" s="115" t="s">
        <v>147</v>
      </c>
      <c r="B51" s="86">
        <f>IFERROR(IF((AA51+AB51)='02.XLD'!M52,'02.XLD'!M52,"Lỗi"),"Lỗi")</f>
        <v>1</v>
      </c>
      <c r="C51" s="86">
        <f t="shared" si="7"/>
        <v>1</v>
      </c>
      <c r="D51" s="87">
        <v>0</v>
      </c>
      <c r="E51" s="87">
        <v>1</v>
      </c>
      <c r="F51" s="87">
        <v>0</v>
      </c>
      <c r="G51" s="87">
        <v>0</v>
      </c>
      <c r="H51" s="86">
        <f t="shared" si="8"/>
        <v>1</v>
      </c>
      <c r="I51" s="87">
        <v>0</v>
      </c>
      <c r="J51" s="87">
        <v>1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0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8">
        <v>0</v>
      </c>
      <c r="AB51" s="87">
        <v>1</v>
      </c>
      <c r="AC51" s="87">
        <f t="shared" si="9"/>
        <v>0</v>
      </c>
      <c r="AD51" s="79"/>
      <c r="AE51" s="79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3"/>
    </row>
    <row r="52" spans="1:43" ht="12.75" hidden="1" customHeight="1" x14ac:dyDescent="0.2">
      <c r="A52" s="115" t="s">
        <v>148</v>
      </c>
      <c r="B52" s="86">
        <f>IFERROR(IF((AA52+AB52)='02.XLD'!M53,'02.XLD'!M53,"Lỗi"),"Lỗi")</f>
        <v>1</v>
      </c>
      <c r="C52" s="86">
        <f t="shared" si="7"/>
        <v>1</v>
      </c>
      <c r="D52" s="87">
        <v>0</v>
      </c>
      <c r="E52" s="87">
        <v>1</v>
      </c>
      <c r="F52" s="87">
        <v>0</v>
      </c>
      <c r="G52" s="87">
        <v>0</v>
      </c>
      <c r="H52" s="86">
        <f t="shared" si="8"/>
        <v>1</v>
      </c>
      <c r="I52" s="87">
        <v>1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0</v>
      </c>
      <c r="V52" s="87">
        <v>1</v>
      </c>
      <c r="W52" s="87">
        <v>1</v>
      </c>
      <c r="X52" s="87">
        <v>0</v>
      </c>
      <c r="Y52" s="87">
        <v>0</v>
      </c>
      <c r="Z52" s="87">
        <v>0</v>
      </c>
      <c r="AA52" s="88">
        <v>1</v>
      </c>
      <c r="AB52" s="87">
        <v>0</v>
      </c>
      <c r="AC52" s="87">
        <f t="shared" si="9"/>
        <v>0</v>
      </c>
      <c r="AD52" s="79"/>
      <c r="AE52" s="79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3"/>
    </row>
    <row r="53" spans="1:43" ht="12.75" hidden="1" customHeight="1" x14ac:dyDescent="0.2">
      <c r="A53" s="115" t="s">
        <v>149</v>
      </c>
      <c r="B53" s="86">
        <f>IFERROR(IF((AA53+AB53)='02.XLD'!M54,'02.XLD'!M54,"Lỗi"),"Lỗi")</f>
        <v>0</v>
      </c>
      <c r="C53" s="86">
        <f t="shared" si="7"/>
        <v>0</v>
      </c>
      <c r="D53" s="87">
        <v>0</v>
      </c>
      <c r="E53" s="87">
        <v>0</v>
      </c>
      <c r="F53" s="87">
        <v>0</v>
      </c>
      <c r="G53" s="87">
        <v>0</v>
      </c>
      <c r="H53" s="86">
        <f t="shared" si="8"/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0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0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8">
        <v>0</v>
      </c>
      <c r="AB53" s="87">
        <v>0</v>
      </c>
      <c r="AC53" s="87">
        <f t="shared" si="9"/>
        <v>0</v>
      </c>
      <c r="AD53" s="79"/>
      <c r="AE53" s="79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3"/>
    </row>
    <row r="54" spans="1:43" ht="12.75" hidden="1" customHeight="1" x14ac:dyDescent="0.2">
      <c r="A54" s="115" t="s">
        <v>150</v>
      </c>
      <c r="B54" s="86">
        <f>IFERROR(IF((AA54+AB54)='02.XLD'!M55,'02.XLD'!M55,"Lỗi"),"Lỗi")</f>
        <v>0</v>
      </c>
      <c r="C54" s="86">
        <f t="shared" si="7"/>
        <v>0</v>
      </c>
      <c r="D54" s="87">
        <v>0</v>
      </c>
      <c r="E54" s="87">
        <v>0</v>
      </c>
      <c r="F54" s="87">
        <v>0</v>
      </c>
      <c r="G54" s="87">
        <v>0</v>
      </c>
      <c r="H54" s="86">
        <f t="shared" si="8"/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</v>
      </c>
      <c r="W54" s="87">
        <v>0</v>
      </c>
      <c r="X54" s="87">
        <v>0</v>
      </c>
      <c r="Y54" s="87">
        <v>0</v>
      </c>
      <c r="Z54" s="87">
        <v>0</v>
      </c>
      <c r="AA54" s="88">
        <v>0</v>
      </c>
      <c r="AB54" s="87">
        <v>0</v>
      </c>
      <c r="AC54" s="87">
        <f t="shared" si="9"/>
        <v>0</v>
      </c>
      <c r="AD54" s="79"/>
      <c r="AE54" s="79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3"/>
    </row>
    <row r="55" spans="1:43" ht="12.75" hidden="1" customHeight="1" x14ac:dyDescent="0.2">
      <c r="A55" s="115" t="s">
        <v>151</v>
      </c>
      <c r="B55" s="86">
        <f>IFERROR(IF((AA55+AB55)='02.XLD'!M56,'02.XLD'!M56,"Lỗi"),"Lỗi")</f>
        <v>0</v>
      </c>
      <c r="C55" s="86">
        <f t="shared" si="7"/>
        <v>0</v>
      </c>
      <c r="D55" s="87"/>
      <c r="E55" s="87"/>
      <c r="F55" s="87"/>
      <c r="G55" s="87"/>
      <c r="H55" s="86">
        <f t="shared" si="8"/>
        <v>0</v>
      </c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>
        <v>0</v>
      </c>
      <c r="AB55" s="87"/>
      <c r="AC55" s="87">
        <f t="shared" si="9"/>
        <v>0</v>
      </c>
      <c r="AD55" s="79"/>
      <c r="AE55" s="79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3"/>
    </row>
    <row r="56" spans="1:43" ht="12.75" hidden="1" customHeight="1" x14ac:dyDescent="0.2">
      <c r="A56" s="115" t="s">
        <v>152</v>
      </c>
      <c r="B56" s="86">
        <f>IFERROR(IF((AA56+AB56)='02.XLD'!M57,'02.XLD'!M57,"Lỗi"),"Lỗi")</f>
        <v>0</v>
      </c>
      <c r="C56" s="86">
        <f t="shared" si="7"/>
        <v>0</v>
      </c>
      <c r="D56" s="87">
        <v>0</v>
      </c>
      <c r="E56" s="87">
        <v>0</v>
      </c>
      <c r="F56" s="87">
        <v>0</v>
      </c>
      <c r="G56" s="87">
        <v>0</v>
      </c>
      <c r="H56" s="86">
        <f t="shared" si="8"/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8"/>
      <c r="AB56" s="87"/>
      <c r="AC56" s="87">
        <f t="shared" si="9"/>
        <v>0</v>
      </c>
      <c r="AD56" s="79"/>
      <c r="AE56" s="79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3"/>
    </row>
    <row r="57" spans="1:43" ht="12.75" hidden="1" customHeight="1" x14ac:dyDescent="0.2">
      <c r="A57" s="115" t="s">
        <v>153</v>
      </c>
      <c r="B57" s="86">
        <f>IFERROR(IF((AA57+AB57)='02.XLD'!M58,'02.XLD'!M58,"Lỗi"),"Lỗi")</f>
        <v>0</v>
      </c>
      <c r="C57" s="86">
        <f t="shared" si="7"/>
        <v>0</v>
      </c>
      <c r="D57" s="87">
        <v>0</v>
      </c>
      <c r="E57" s="87">
        <v>0</v>
      </c>
      <c r="F57" s="87">
        <v>0</v>
      </c>
      <c r="G57" s="87">
        <v>0</v>
      </c>
      <c r="H57" s="86">
        <f t="shared" si="8"/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0</v>
      </c>
      <c r="W57" s="87">
        <v>0</v>
      </c>
      <c r="X57" s="87">
        <v>0</v>
      </c>
      <c r="Y57" s="87">
        <v>0</v>
      </c>
      <c r="Z57" s="87">
        <v>0</v>
      </c>
      <c r="AA57" s="88">
        <v>0</v>
      </c>
      <c r="AB57" s="87">
        <v>0</v>
      </c>
      <c r="AC57" s="87">
        <f t="shared" si="9"/>
        <v>0</v>
      </c>
      <c r="AD57" s="79"/>
      <c r="AE57" s="79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3"/>
    </row>
    <row r="58" spans="1:43" ht="12.75" hidden="1" customHeight="1" x14ac:dyDescent="0.2">
      <c r="A58" s="115" t="s">
        <v>154</v>
      </c>
      <c r="B58" s="86">
        <f>IFERROR(IF((AA58+AB58)='02.XLD'!M59,'02.XLD'!M59,"Lỗi"),"Lỗi")</f>
        <v>0</v>
      </c>
      <c r="C58" s="86">
        <f t="shared" si="7"/>
        <v>0</v>
      </c>
      <c r="D58" s="87">
        <v>0</v>
      </c>
      <c r="E58" s="87">
        <v>0</v>
      </c>
      <c r="F58" s="87">
        <v>0</v>
      </c>
      <c r="G58" s="87">
        <v>0</v>
      </c>
      <c r="H58" s="86">
        <f t="shared" si="8"/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0</v>
      </c>
      <c r="W58" s="87">
        <v>0</v>
      </c>
      <c r="X58" s="87">
        <v>0</v>
      </c>
      <c r="Y58" s="87">
        <v>0</v>
      </c>
      <c r="Z58" s="87"/>
      <c r="AA58" s="88"/>
      <c r="AB58" s="87">
        <v>0</v>
      </c>
      <c r="AC58" s="87">
        <f t="shared" si="9"/>
        <v>0</v>
      </c>
      <c r="AD58" s="79"/>
      <c r="AE58" s="79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3"/>
    </row>
    <row r="59" spans="1:43" ht="12.75" hidden="1" customHeight="1" x14ac:dyDescent="0.2">
      <c r="A59" s="115" t="s">
        <v>155</v>
      </c>
      <c r="B59" s="86">
        <f>IFERROR(IF((AA59+AB59)='02.XLD'!M60,'02.XLD'!M60,"Lỗi"),"Lỗi")</f>
        <v>0</v>
      </c>
      <c r="C59" s="86">
        <f t="shared" si="7"/>
        <v>0</v>
      </c>
      <c r="D59" s="87">
        <v>0</v>
      </c>
      <c r="E59" s="87">
        <v>0</v>
      </c>
      <c r="F59" s="87">
        <v>0</v>
      </c>
      <c r="G59" s="87">
        <v>0</v>
      </c>
      <c r="H59" s="86">
        <f t="shared" si="8"/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0</v>
      </c>
      <c r="Z59" s="87">
        <v>0</v>
      </c>
      <c r="AA59" s="88">
        <v>0</v>
      </c>
      <c r="AB59" s="87">
        <v>0</v>
      </c>
      <c r="AC59" s="87">
        <f t="shared" si="9"/>
        <v>0</v>
      </c>
      <c r="AD59" s="79"/>
      <c r="AE59" s="79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3"/>
    </row>
    <row r="60" spans="1:43" ht="12.75" hidden="1" customHeight="1" x14ac:dyDescent="0.2">
      <c r="A60" s="115" t="s">
        <v>156</v>
      </c>
      <c r="B60" s="86">
        <f>IFERROR(IF((AA60+AB60)='02.XLD'!M61,'02.XLD'!M61,"Lỗi"),"Lỗi")</f>
        <v>0</v>
      </c>
      <c r="C60" s="86">
        <f t="shared" si="7"/>
        <v>0</v>
      </c>
      <c r="D60" s="87">
        <v>0</v>
      </c>
      <c r="E60" s="87">
        <v>0</v>
      </c>
      <c r="F60" s="87">
        <v>0</v>
      </c>
      <c r="G60" s="87">
        <v>0</v>
      </c>
      <c r="H60" s="86">
        <f t="shared" si="8"/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0</v>
      </c>
      <c r="V60" s="87">
        <v>0</v>
      </c>
      <c r="W60" s="87">
        <v>0</v>
      </c>
      <c r="X60" s="87">
        <v>0</v>
      </c>
      <c r="Y60" s="87">
        <v>0</v>
      </c>
      <c r="Z60" s="87">
        <v>0</v>
      </c>
      <c r="AA60" s="88">
        <v>0</v>
      </c>
      <c r="AB60" s="87">
        <v>0</v>
      </c>
      <c r="AC60" s="87">
        <f t="shared" si="9"/>
        <v>0</v>
      </c>
      <c r="AD60" s="79"/>
      <c r="AE60" s="79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3"/>
    </row>
    <row r="61" spans="1:43" ht="12.75" hidden="1" customHeight="1" x14ac:dyDescent="0.2">
      <c r="A61" s="115" t="s">
        <v>157</v>
      </c>
      <c r="B61" s="86">
        <f>IFERROR(IF((AA61+AB61)='02.XLD'!M62,'02.XLD'!M62,"Lỗi"),"Lỗi")</f>
        <v>1</v>
      </c>
      <c r="C61" s="86">
        <f t="shared" si="7"/>
        <v>1</v>
      </c>
      <c r="D61" s="87">
        <v>0</v>
      </c>
      <c r="E61" s="87">
        <v>1</v>
      </c>
      <c r="F61" s="87">
        <v>0</v>
      </c>
      <c r="G61" s="87">
        <v>0</v>
      </c>
      <c r="H61" s="86">
        <f t="shared" si="8"/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</v>
      </c>
      <c r="V61" s="87">
        <v>0</v>
      </c>
      <c r="W61" s="87">
        <v>0</v>
      </c>
      <c r="X61" s="87">
        <v>0</v>
      </c>
      <c r="Y61" s="87">
        <v>0</v>
      </c>
      <c r="Z61" s="87">
        <v>0</v>
      </c>
      <c r="AA61" s="88">
        <v>0</v>
      </c>
      <c r="AB61" s="87">
        <v>1</v>
      </c>
      <c r="AC61" s="87">
        <f t="shared" si="9"/>
        <v>1</v>
      </c>
      <c r="AD61" s="79"/>
      <c r="AE61" s="79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3"/>
    </row>
    <row r="62" spans="1:43" ht="12.75" hidden="1" customHeight="1" x14ac:dyDescent="0.2">
      <c r="A62" s="115" t="s">
        <v>158</v>
      </c>
      <c r="B62" s="86">
        <f>IFERROR(IF((AA62+AB62)='02.XLD'!M63,'02.XLD'!M63,"Lỗi"),"Lỗi")</f>
        <v>0</v>
      </c>
      <c r="C62" s="86">
        <f t="shared" si="7"/>
        <v>0</v>
      </c>
      <c r="D62" s="87">
        <v>0</v>
      </c>
      <c r="E62" s="87">
        <v>0</v>
      </c>
      <c r="F62" s="87">
        <v>0</v>
      </c>
      <c r="G62" s="87">
        <v>0</v>
      </c>
      <c r="H62" s="86">
        <f t="shared" si="8"/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</v>
      </c>
      <c r="X62" s="87">
        <v>0</v>
      </c>
      <c r="Y62" s="87">
        <v>0</v>
      </c>
      <c r="Z62" s="87">
        <v>0</v>
      </c>
      <c r="AA62" s="88"/>
      <c r="AB62" s="87">
        <v>0</v>
      </c>
      <c r="AC62" s="87">
        <f t="shared" si="9"/>
        <v>0</v>
      </c>
      <c r="AD62" s="79"/>
      <c r="AE62" s="79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3"/>
    </row>
    <row r="63" spans="1:43" ht="12.75" hidden="1" customHeight="1" x14ac:dyDescent="0.2">
      <c r="A63" s="115" t="s">
        <v>159</v>
      </c>
      <c r="B63" s="86">
        <f>IFERROR(IF((AA63+AB63)='02.XLD'!M64,'02.XLD'!M64,"Lỗi"),"Lỗi")</f>
        <v>1</v>
      </c>
      <c r="C63" s="86">
        <f t="shared" si="7"/>
        <v>1</v>
      </c>
      <c r="D63" s="87">
        <v>0</v>
      </c>
      <c r="E63" s="87">
        <v>1</v>
      </c>
      <c r="F63" s="87">
        <v>0</v>
      </c>
      <c r="G63" s="87">
        <v>0</v>
      </c>
      <c r="H63" s="86">
        <f t="shared" si="8"/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</v>
      </c>
      <c r="Z63" s="87">
        <v>0</v>
      </c>
      <c r="AA63" s="88"/>
      <c r="AB63" s="87">
        <v>1</v>
      </c>
      <c r="AC63" s="87">
        <f t="shared" si="9"/>
        <v>1</v>
      </c>
      <c r="AD63" s="79"/>
      <c r="AE63" s="79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3"/>
    </row>
    <row r="64" spans="1:43" ht="12.75" hidden="1" customHeight="1" x14ac:dyDescent="0.2">
      <c r="A64" s="115" t="s">
        <v>160</v>
      </c>
      <c r="B64" s="86">
        <f>IFERROR(IF((AA64+AB64)='02.XLD'!M65,'02.XLD'!M65,"Lỗi"),"Lỗi")</f>
        <v>2</v>
      </c>
      <c r="C64" s="86">
        <f t="shared" si="7"/>
        <v>2</v>
      </c>
      <c r="D64" s="87">
        <v>0</v>
      </c>
      <c r="E64" s="87">
        <v>0</v>
      </c>
      <c r="F64" s="87">
        <v>2</v>
      </c>
      <c r="G64" s="87">
        <v>0</v>
      </c>
      <c r="H64" s="86">
        <f t="shared" si="8"/>
        <v>0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8">
        <v>0</v>
      </c>
      <c r="AB64" s="87">
        <v>2</v>
      </c>
      <c r="AC64" s="87">
        <f t="shared" si="9"/>
        <v>0</v>
      </c>
      <c r="AD64" s="79"/>
      <c r="AE64" s="79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3"/>
    </row>
    <row r="65" spans="1:43" ht="12.75" hidden="1" customHeight="1" x14ac:dyDescent="0.2">
      <c r="A65" s="115" t="s">
        <v>161</v>
      </c>
      <c r="B65" s="86">
        <f>IFERROR(IF((AA65+AB65)='02.XLD'!M66,'02.XLD'!M66,"Lỗi"),"Lỗi")</f>
        <v>14</v>
      </c>
      <c r="C65" s="86">
        <f t="shared" si="7"/>
        <v>14</v>
      </c>
      <c r="D65" s="87">
        <v>0</v>
      </c>
      <c r="E65" s="87">
        <v>0</v>
      </c>
      <c r="F65" s="87">
        <v>11</v>
      </c>
      <c r="G65" s="87">
        <v>3</v>
      </c>
      <c r="H65" s="86">
        <f t="shared" si="8"/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8">
        <v>3</v>
      </c>
      <c r="AB65" s="87">
        <v>11</v>
      </c>
      <c r="AC65" s="87">
        <f t="shared" si="9"/>
        <v>0</v>
      </c>
      <c r="AD65" s="79"/>
      <c r="AE65" s="79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3"/>
    </row>
    <row r="66" spans="1:43" ht="12.75" hidden="1" customHeight="1" x14ac:dyDescent="0.2">
      <c r="A66" s="115" t="s">
        <v>162</v>
      </c>
      <c r="B66" s="86">
        <f>IFERROR(IF((AA66+AB66)='02.XLD'!M67,'02.XLD'!M67,"Lỗi"),"Lỗi")</f>
        <v>1</v>
      </c>
      <c r="C66" s="86">
        <f t="shared" si="7"/>
        <v>1</v>
      </c>
      <c r="D66" s="87">
        <v>0</v>
      </c>
      <c r="E66" s="87">
        <v>1</v>
      </c>
      <c r="F66" s="87">
        <v>0</v>
      </c>
      <c r="G66" s="87">
        <v>0</v>
      </c>
      <c r="H66" s="86">
        <f t="shared" si="8"/>
        <v>1</v>
      </c>
      <c r="I66" s="87">
        <v>0</v>
      </c>
      <c r="J66" s="87">
        <v>1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8">
        <v>0</v>
      </c>
      <c r="AB66" s="87">
        <v>1</v>
      </c>
      <c r="AC66" s="87">
        <f t="shared" si="9"/>
        <v>0</v>
      </c>
      <c r="AD66" s="79"/>
      <c r="AE66" s="79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3"/>
    </row>
    <row r="67" spans="1:43" ht="12.75" hidden="1" customHeight="1" x14ac:dyDescent="0.2">
      <c r="A67" s="115" t="s">
        <v>163</v>
      </c>
      <c r="B67" s="86">
        <f>IFERROR(IF((AA67+AB67)='02.XLD'!M68,'02.XLD'!M68,"Lỗi"),"Lỗi")</f>
        <v>1</v>
      </c>
      <c r="C67" s="86">
        <f t="shared" si="7"/>
        <v>1</v>
      </c>
      <c r="D67" s="87">
        <v>0</v>
      </c>
      <c r="E67" s="87">
        <v>1</v>
      </c>
      <c r="F67" s="87">
        <v>0</v>
      </c>
      <c r="G67" s="87">
        <v>0</v>
      </c>
      <c r="H67" s="86">
        <f t="shared" si="8"/>
        <v>1</v>
      </c>
      <c r="I67" s="87">
        <v>0</v>
      </c>
      <c r="J67" s="87">
        <v>1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8">
        <v>0</v>
      </c>
      <c r="AB67" s="87">
        <v>1</v>
      </c>
      <c r="AC67" s="87">
        <f t="shared" si="9"/>
        <v>0</v>
      </c>
      <c r="AD67" s="79"/>
      <c r="AE67" s="79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3"/>
    </row>
    <row r="68" spans="1:43" ht="12.75" hidden="1" customHeight="1" x14ac:dyDescent="0.2">
      <c r="A68" s="115" t="s">
        <v>164</v>
      </c>
      <c r="B68" s="86">
        <f>IFERROR(IF((AA68+AB68)='02.XLD'!M69,'02.XLD'!M69,"Lỗi"),"Lỗi")</f>
        <v>1</v>
      </c>
      <c r="C68" s="86">
        <f t="shared" si="7"/>
        <v>1</v>
      </c>
      <c r="D68" s="87">
        <v>0</v>
      </c>
      <c r="E68" s="87">
        <v>0</v>
      </c>
      <c r="F68" s="87">
        <v>1</v>
      </c>
      <c r="G68" s="87">
        <v>0</v>
      </c>
      <c r="H68" s="86">
        <f t="shared" si="8"/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0</v>
      </c>
      <c r="AA68" s="88">
        <v>0</v>
      </c>
      <c r="AB68" s="87">
        <v>1</v>
      </c>
      <c r="AC68" s="87">
        <f t="shared" si="9"/>
        <v>0</v>
      </c>
      <c r="AD68" s="79"/>
      <c r="AE68" s="79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3"/>
    </row>
    <row r="69" spans="1:43" ht="12.75" hidden="1" customHeight="1" x14ac:dyDescent="0.2">
      <c r="A69" s="115" t="s">
        <v>165</v>
      </c>
      <c r="B69" s="86">
        <f>IFERROR(IF((AA69+AB69)='02.XLD'!M70,'02.XLD'!M70,"Lỗi"),"Lỗi")</f>
        <v>0</v>
      </c>
      <c r="C69" s="86">
        <f t="shared" si="7"/>
        <v>0</v>
      </c>
      <c r="D69" s="87">
        <v>0</v>
      </c>
      <c r="E69" s="87">
        <v>0</v>
      </c>
      <c r="F69" s="87">
        <v>0</v>
      </c>
      <c r="G69" s="87">
        <v>0</v>
      </c>
      <c r="H69" s="86">
        <f t="shared" si="8"/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8">
        <v>0</v>
      </c>
      <c r="AB69" s="87">
        <v>0</v>
      </c>
      <c r="AC69" s="87">
        <f t="shared" si="9"/>
        <v>0</v>
      </c>
      <c r="AD69" s="79"/>
      <c r="AE69" s="79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3"/>
    </row>
    <row r="70" spans="1:43" ht="12.75" hidden="1" customHeight="1" x14ac:dyDescent="0.2">
      <c r="A70" s="115" t="s">
        <v>166</v>
      </c>
      <c r="B70" s="86">
        <f>IFERROR(IF((AA70+AB70)='02.XLD'!M71,'02.XLD'!M71,"Lỗi"),"Lỗi")</f>
        <v>0</v>
      </c>
      <c r="C70" s="86">
        <f t="shared" si="7"/>
        <v>0</v>
      </c>
      <c r="D70" s="87">
        <v>0</v>
      </c>
      <c r="E70" s="87">
        <v>0</v>
      </c>
      <c r="F70" s="87">
        <v>0</v>
      </c>
      <c r="G70" s="87">
        <v>0</v>
      </c>
      <c r="H70" s="86">
        <f t="shared" si="8"/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0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0</v>
      </c>
      <c r="Y70" s="87">
        <v>0</v>
      </c>
      <c r="Z70" s="87">
        <v>0</v>
      </c>
      <c r="AA70" s="88">
        <v>0</v>
      </c>
      <c r="AB70" s="87">
        <v>0</v>
      </c>
      <c r="AC70" s="87">
        <f t="shared" si="9"/>
        <v>0</v>
      </c>
      <c r="AD70" s="79"/>
      <c r="AE70" s="79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3"/>
    </row>
    <row r="71" spans="1:43" ht="12.75" hidden="1" customHeight="1" x14ac:dyDescent="0.2">
      <c r="A71" s="115" t="s">
        <v>167</v>
      </c>
      <c r="B71" s="86">
        <f>IFERROR(IF((AA71+AB71)='02.XLD'!M72,'02.XLD'!M72,"Lỗi"),"Lỗi")</f>
        <v>0</v>
      </c>
      <c r="C71" s="86">
        <f t="shared" si="7"/>
        <v>0</v>
      </c>
      <c r="D71" s="87">
        <v>0</v>
      </c>
      <c r="E71" s="87">
        <v>0</v>
      </c>
      <c r="F71" s="87">
        <v>0</v>
      </c>
      <c r="G71" s="87">
        <v>0</v>
      </c>
      <c r="H71" s="86">
        <f t="shared" si="8"/>
        <v>0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</v>
      </c>
      <c r="V71" s="87">
        <v>0</v>
      </c>
      <c r="W71" s="87">
        <v>0</v>
      </c>
      <c r="X71" s="87">
        <v>0</v>
      </c>
      <c r="Y71" s="87">
        <v>0</v>
      </c>
      <c r="Z71" s="87">
        <v>0</v>
      </c>
      <c r="AA71" s="88">
        <v>0</v>
      </c>
      <c r="AB71" s="87">
        <v>0</v>
      </c>
      <c r="AC71" s="87">
        <f t="shared" si="9"/>
        <v>0</v>
      </c>
      <c r="AD71" s="79"/>
      <c r="AE71" s="79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3"/>
    </row>
    <row r="72" spans="1:43" ht="12.75" hidden="1" customHeight="1" x14ac:dyDescent="0.2">
      <c r="A72" s="115" t="s">
        <v>168</v>
      </c>
      <c r="B72" s="86">
        <f>IFERROR(IF((AA72+AB72)='02.XLD'!M73,'02.XLD'!M73,"Lỗi"),"Lỗi")</f>
        <v>0</v>
      </c>
      <c r="C72" s="86">
        <f t="shared" si="7"/>
        <v>0</v>
      </c>
      <c r="D72" s="87">
        <v>0</v>
      </c>
      <c r="E72" s="87">
        <v>0</v>
      </c>
      <c r="F72" s="87">
        <v>0</v>
      </c>
      <c r="G72" s="87">
        <v>0</v>
      </c>
      <c r="H72" s="86">
        <f t="shared" si="8"/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</v>
      </c>
      <c r="U72" s="87">
        <v>0</v>
      </c>
      <c r="V72" s="87">
        <v>0</v>
      </c>
      <c r="W72" s="87">
        <v>0</v>
      </c>
      <c r="X72" s="87">
        <v>0</v>
      </c>
      <c r="Y72" s="87">
        <v>0</v>
      </c>
      <c r="Z72" s="87">
        <v>0</v>
      </c>
      <c r="AA72" s="88">
        <v>0</v>
      </c>
      <c r="AB72" s="87">
        <v>0</v>
      </c>
      <c r="AC72" s="87">
        <f t="shared" si="9"/>
        <v>0</v>
      </c>
      <c r="AD72" s="79"/>
      <c r="AE72" s="79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3"/>
    </row>
    <row r="73" spans="1:43" ht="12.75" hidden="1" customHeight="1" x14ac:dyDescent="0.2">
      <c r="A73" s="115" t="s">
        <v>169</v>
      </c>
      <c r="B73" s="86">
        <f>IFERROR(IF((AA73+AB73)='02.XLD'!M74,'02.XLD'!M74,"Lỗi"),"Lỗi")</f>
        <v>0</v>
      </c>
      <c r="C73" s="86">
        <f t="shared" si="7"/>
        <v>0</v>
      </c>
      <c r="D73" s="87">
        <v>0</v>
      </c>
      <c r="E73" s="87">
        <v>0</v>
      </c>
      <c r="F73" s="87">
        <v>0</v>
      </c>
      <c r="G73" s="87">
        <v>0</v>
      </c>
      <c r="H73" s="86">
        <f t="shared" si="8"/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</v>
      </c>
      <c r="V73" s="87">
        <v>0</v>
      </c>
      <c r="W73" s="87">
        <v>0</v>
      </c>
      <c r="X73" s="87">
        <v>0</v>
      </c>
      <c r="Y73" s="87">
        <v>0</v>
      </c>
      <c r="Z73" s="87">
        <v>0</v>
      </c>
      <c r="AA73" s="88">
        <v>0</v>
      </c>
      <c r="AB73" s="87">
        <v>0</v>
      </c>
      <c r="AC73" s="87">
        <f t="shared" si="9"/>
        <v>0</v>
      </c>
      <c r="AD73" s="79"/>
      <c r="AE73" s="79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3"/>
    </row>
    <row r="74" spans="1:43" ht="12.75" hidden="1" customHeight="1" x14ac:dyDescent="0.2">
      <c r="A74" s="115" t="s">
        <v>170</v>
      </c>
      <c r="B74" s="86">
        <f>IFERROR(IF((AA74+AB74)='02.XLD'!M75,'02.XLD'!M75,"Lỗi"),"Lỗi")</f>
        <v>0</v>
      </c>
      <c r="C74" s="86">
        <f t="shared" si="7"/>
        <v>0</v>
      </c>
      <c r="D74" s="87">
        <v>0</v>
      </c>
      <c r="E74" s="87">
        <v>0</v>
      </c>
      <c r="F74" s="87">
        <v>0</v>
      </c>
      <c r="G74" s="87">
        <v>0</v>
      </c>
      <c r="H74" s="86">
        <f t="shared" si="8"/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8">
        <v>0</v>
      </c>
      <c r="AB74" s="87">
        <v>0</v>
      </c>
      <c r="AC74" s="87">
        <f t="shared" si="9"/>
        <v>0</v>
      </c>
      <c r="AD74" s="79"/>
      <c r="AE74" s="79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3"/>
    </row>
    <row r="75" spans="1:43" ht="12.75" hidden="1" customHeight="1" x14ac:dyDescent="0.2">
      <c r="A75" s="115" t="s">
        <v>171</v>
      </c>
      <c r="B75" s="86">
        <f>IFERROR(IF((AA75+AB75)='02.XLD'!M76,'02.XLD'!M76,"Lỗi"),"Lỗi")</f>
        <v>0</v>
      </c>
      <c r="C75" s="86">
        <f t="shared" si="7"/>
        <v>0</v>
      </c>
      <c r="D75" s="87">
        <v>0</v>
      </c>
      <c r="E75" s="87">
        <v>0</v>
      </c>
      <c r="F75" s="87">
        <v>0</v>
      </c>
      <c r="G75" s="87">
        <v>0</v>
      </c>
      <c r="H75" s="86">
        <f t="shared" si="8"/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8">
        <v>0</v>
      </c>
      <c r="AB75" s="87">
        <v>0</v>
      </c>
      <c r="AC75" s="87">
        <f t="shared" si="9"/>
        <v>0</v>
      </c>
      <c r="AD75" s="79"/>
      <c r="AE75" s="79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3"/>
    </row>
    <row r="76" spans="1:43" ht="12.75" hidden="1" customHeight="1" x14ac:dyDescent="0.2">
      <c r="A76" s="115" t="s">
        <v>172</v>
      </c>
      <c r="B76" s="86">
        <f>IFERROR(IF((AA76+AB76)='02.XLD'!M77,'02.XLD'!M77,"Lỗi"),"Lỗi")</f>
        <v>1</v>
      </c>
      <c r="C76" s="86">
        <f t="shared" si="7"/>
        <v>0</v>
      </c>
      <c r="D76" s="87">
        <v>0</v>
      </c>
      <c r="E76" s="87">
        <v>0</v>
      </c>
      <c r="F76" s="87">
        <v>0</v>
      </c>
      <c r="G76" s="87">
        <v>0</v>
      </c>
      <c r="H76" s="86">
        <f t="shared" si="8"/>
        <v>1</v>
      </c>
      <c r="I76" s="87">
        <v>1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8">
        <v>0</v>
      </c>
      <c r="AB76" s="87">
        <v>1</v>
      </c>
      <c r="AC76" s="87">
        <f t="shared" si="9"/>
        <v>0</v>
      </c>
      <c r="AD76" s="79"/>
      <c r="AE76" s="79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3"/>
    </row>
    <row r="77" spans="1:43" ht="12.75" hidden="1" customHeight="1" x14ac:dyDescent="0.2">
      <c r="A77" s="115" t="s">
        <v>173</v>
      </c>
      <c r="B77" s="86">
        <f>IFERROR(IF((AA77+AB77)='02.XLD'!M78,'02.XLD'!M78,"Lỗi"),"Lỗi")</f>
        <v>1</v>
      </c>
      <c r="C77" s="86">
        <f t="shared" si="7"/>
        <v>1</v>
      </c>
      <c r="D77" s="87">
        <v>0</v>
      </c>
      <c r="E77" s="87">
        <v>1</v>
      </c>
      <c r="F77" s="87">
        <v>0</v>
      </c>
      <c r="G77" s="87">
        <v>0</v>
      </c>
      <c r="H77" s="86">
        <f t="shared" si="8"/>
        <v>1</v>
      </c>
      <c r="I77" s="87">
        <v>0</v>
      </c>
      <c r="J77" s="87">
        <v>1</v>
      </c>
      <c r="K77" s="87">
        <v>0</v>
      </c>
      <c r="L77" s="87">
        <v>0</v>
      </c>
      <c r="M77" s="87">
        <v>0</v>
      </c>
      <c r="N77" s="87">
        <v>0</v>
      </c>
      <c r="O77" s="87">
        <v>0</v>
      </c>
      <c r="P77" s="87">
        <v>0</v>
      </c>
      <c r="Q77" s="87">
        <v>0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0</v>
      </c>
      <c r="AA77" s="88">
        <v>0</v>
      </c>
      <c r="AB77" s="87">
        <v>1</v>
      </c>
      <c r="AC77" s="87">
        <f t="shared" si="9"/>
        <v>0</v>
      </c>
      <c r="AD77" s="79"/>
      <c r="AE77" s="79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3"/>
    </row>
    <row r="78" spans="1:43" ht="12.75" hidden="1" customHeight="1" x14ac:dyDescent="0.2">
      <c r="A78" s="115" t="s">
        <v>174</v>
      </c>
      <c r="B78" s="86">
        <f>IFERROR(IF((AA78+AB78)='02.XLD'!M79,'02.XLD'!M79,"Lỗi"),"Lỗi")</f>
        <v>1</v>
      </c>
      <c r="C78" s="86">
        <f t="shared" si="7"/>
        <v>1</v>
      </c>
      <c r="D78" s="87">
        <v>0</v>
      </c>
      <c r="E78" s="87">
        <v>0</v>
      </c>
      <c r="F78" s="87">
        <v>0</v>
      </c>
      <c r="G78" s="87">
        <v>1</v>
      </c>
      <c r="H78" s="86">
        <f t="shared" si="8"/>
        <v>0</v>
      </c>
      <c r="I78" s="87">
        <v>0</v>
      </c>
      <c r="J78" s="87">
        <v>0</v>
      </c>
      <c r="K78" s="87">
        <v>0</v>
      </c>
      <c r="L78" s="87">
        <v>0</v>
      </c>
      <c r="M78" s="87">
        <v>0</v>
      </c>
      <c r="N78" s="87">
        <v>0</v>
      </c>
      <c r="O78" s="87">
        <v>0</v>
      </c>
      <c r="P78" s="87">
        <v>0</v>
      </c>
      <c r="Q78" s="87">
        <v>0</v>
      </c>
      <c r="R78" s="87">
        <v>0</v>
      </c>
      <c r="S78" s="87">
        <v>0</v>
      </c>
      <c r="T78" s="87">
        <v>0</v>
      </c>
      <c r="U78" s="87">
        <v>0</v>
      </c>
      <c r="V78" s="87">
        <v>0</v>
      </c>
      <c r="W78" s="87">
        <v>0</v>
      </c>
      <c r="X78" s="87">
        <v>0</v>
      </c>
      <c r="Y78" s="87">
        <v>0</v>
      </c>
      <c r="Z78" s="87">
        <v>0</v>
      </c>
      <c r="AA78" s="88"/>
      <c r="AB78" s="87">
        <v>1</v>
      </c>
      <c r="AC78" s="87">
        <f t="shared" si="9"/>
        <v>0</v>
      </c>
      <c r="AD78" s="79"/>
      <c r="AE78" s="79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3"/>
    </row>
    <row r="79" spans="1:43" ht="12.75" hidden="1" customHeight="1" x14ac:dyDescent="0.2">
      <c r="A79" s="115" t="s">
        <v>175</v>
      </c>
      <c r="B79" s="86">
        <f>IFERROR(IF((AA79+AB79)='02.XLD'!M80,'02.XLD'!M80,"Lỗi"),"Lỗi")</f>
        <v>0</v>
      </c>
      <c r="C79" s="86">
        <f t="shared" si="7"/>
        <v>0</v>
      </c>
      <c r="D79" s="87">
        <v>0</v>
      </c>
      <c r="E79" s="87">
        <v>0</v>
      </c>
      <c r="F79" s="87">
        <v>0</v>
      </c>
      <c r="G79" s="87">
        <v>0</v>
      </c>
      <c r="H79" s="86">
        <f t="shared" si="8"/>
        <v>0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8">
        <v>0</v>
      </c>
      <c r="AB79" s="87"/>
      <c r="AC79" s="87">
        <f t="shared" si="9"/>
        <v>0</v>
      </c>
      <c r="AD79" s="79"/>
      <c r="AE79" s="79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3"/>
    </row>
    <row r="80" spans="1:43" ht="12.75" hidden="1" customHeight="1" x14ac:dyDescent="0.2">
      <c r="A80" s="115" t="s">
        <v>176</v>
      </c>
      <c r="B80" s="86">
        <f>IFERROR(IF((AA80+AB80)='02.XLD'!M81,'02.XLD'!M81,"Lỗi"),"Lỗi")</f>
        <v>2</v>
      </c>
      <c r="C80" s="86">
        <f t="shared" si="7"/>
        <v>2</v>
      </c>
      <c r="D80" s="87">
        <v>0</v>
      </c>
      <c r="E80" s="87">
        <v>0</v>
      </c>
      <c r="F80" s="87">
        <v>2</v>
      </c>
      <c r="G80" s="87">
        <v>0</v>
      </c>
      <c r="H80" s="86">
        <f t="shared" si="8"/>
        <v>0</v>
      </c>
      <c r="I80" s="87">
        <v>0</v>
      </c>
      <c r="J80" s="87">
        <v>0</v>
      </c>
      <c r="K80" s="87">
        <v>0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8">
        <v>0</v>
      </c>
      <c r="AB80" s="87">
        <v>2</v>
      </c>
      <c r="AC80" s="87">
        <f t="shared" si="9"/>
        <v>0</v>
      </c>
      <c r="AD80" s="79"/>
      <c r="AE80" s="79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3"/>
    </row>
    <row r="81" spans="1:43" ht="12.75" hidden="1" customHeight="1" x14ac:dyDescent="0.2">
      <c r="A81" s="115" t="s">
        <v>177</v>
      </c>
      <c r="B81" s="86">
        <f>IFERROR(IF((AA81+AB81)='02.XLD'!M82,'02.XLD'!M82,"Lỗi"),"Lỗi")</f>
        <v>0</v>
      </c>
      <c r="C81" s="86">
        <f t="shared" si="7"/>
        <v>0</v>
      </c>
      <c r="D81" s="87">
        <v>0</v>
      </c>
      <c r="E81" s="87">
        <v>0</v>
      </c>
      <c r="F81" s="87">
        <v>0</v>
      </c>
      <c r="G81" s="87">
        <v>0</v>
      </c>
      <c r="H81" s="86">
        <f t="shared" si="8"/>
        <v>0</v>
      </c>
      <c r="I81" s="87">
        <v>0</v>
      </c>
      <c r="J81" s="87">
        <v>0</v>
      </c>
      <c r="K81" s="87">
        <v>0</v>
      </c>
      <c r="L81" s="87">
        <v>0</v>
      </c>
      <c r="M81" s="87">
        <v>0</v>
      </c>
      <c r="N81" s="87">
        <v>0</v>
      </c>
      <c r="O81" s="87">
        <v>0</v>
      </c>
      <c r="P81" s="87">
        <v>0</v>
      </c>
      <c r="Q81" s="87">
        <v>0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8"/>
      <c r="AB81" s="87">
        <v>0</v>
      </c>
      <c r="AC81" s="87">
        <f t="shared" si="9"/>
        <v>0</v>
      </c>
      <c r="AD81" s="79"/>
      <c r="AE81" s="79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3"/>
    </row>
    <row r="82" spans="1:43" ht="12.75" hidden="1" customHeight="1" x14ac:dyDescent="0.2">
      <c r="A82" s="115" t="s">
        <v>178</v>
      </c>
      <c r="B82" s="86">
        <f>IFERROR(IF((AA82+AB82)='02.XLD'!M83,'02.XLD'!M83,"Lỗi"),"Lỗi")</f>
        <v>3</v>
      </c>
      <c r="C82" s="86">
        <f t="shared" si="7"/>
        <v>3</v>
      </c>
      <c r="D82" s="87">
        <v>0</v>
      </c>
      <c r="E82" s="87">
        <v>2</v>
      </c>
      <c r="F82" s="87">
        <v>0</v>
      </c>
      <c r="G82" s="87">
        <v>1</v>
      </c>
      <c r="H82" s="86">
        <f t="shared" si="8"/>
        <v>1</v>
      </c>
      <c r="I82" s="87">
        <v>0</v>
      </c>
      <c r="J82" s="87">
        <v>0</v>
      </c>
      <c r="K82" s="87">
        <v>1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1</v>
      </c>
      <c r="W82" s="87">
        <v>0</v>
      </c>
      <c r="X82" s="87">
        <v>0</v>
      </c>
      <c r="Y82" s="87">
        <v>0</v>
      </c>
      <c r="Z82" s="87">
        <v>0</v>
      </c>
      <c r="AA82" s="88">
        <v>0</v>
      </c>
      <c r="AB82" s="87">
        <v>3</v>
      </c>
      <c r="AC82" s="87">
        <f t="shared" si="9"/>
        <v>1</v>
      </c>
      <c r="AD82" s="79"/>
      <c r="AE82" s="79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3"/>
    </row>
    <row r="83" spans="1:43" ht="12.75" hidden="1" customHeight="1" x14ac:dyDescent="0.2">
      <c r="A83" s="115" t="s">
        <v>179</v>
      </c>
      <c r="B83" s="86">
        <f>IFERROR(IF((AA83+AB83)='02.XLD'!M84,'02.XLD'!M84,"Lỗi"),"Lỗi")</f>
        <v>0</v>
      </c>
      <c r="C83" s="86">
        <f t="shared" si="7"/>
        <v>0</v>
      </c>
      <c r="D83" s="87">
        <v>0</v>
      </c>
      <c r="E83" s="87">
        <v>0</v>
      </c>
      <c r="F83" s="87">
        <v>0</v>
      </c>
      <c r="G83" s="87">
        <v>0</v>
      </c>
      <c r="H83" s="86">
        <f t="shared" si="8"/>
        <v>0</v>
      </c>
      <c r="I83" s="87"/>
      <c r="J83" s="87">
        <v>0</v>
      </c>
      <c r="K83" s="87">
        <v>0</v>
      </c>
      <c r="L83" s="87">
        <v>0</v>
      </c>
      <c r="M83" s="87">
        <v>0</v>
      </c>
      <c r="N83" s="87">
        <v>0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0</v>
      </c>
      <c r="U83" s="87">
        <v>0</v>
      </c>
      <c r="V83" s="87">
        <v>0</v>
      </c>
      <c r="W83" s="87">
        <v>0</v>
      </c>
      <c r="X83" s="87">
        <v>0</v>
      </c>
      <c r="Y83" s="87">
        <v>0</v>
      </c>
      <c r="Z83" s="87">
        <v>0</v>
      </c>
      <c r="AA83" s="88">
        <v>0</v>
      </c>
      <c r="AB83" s="87">
        <v>0</v>
      </c>
      <c r="AC83" s="87">
        <f t="shared" si="9"/>
        <v>0</v>
      </c>
      <c r="AD83" s="79"/>
      <c r="AE83" s="79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3"/>
    </row>
    <row r="84" spans="1:43" ht="12.75" hidden="1" customHeight="1" x14ac:dyDescent="0.2">
      <c r="A84" s="115" t="s">
        <v>180</v>
      </c>
      <c r="B84" s="86">
        <f>IFERROR(IF((AA84+AB84)='02.XLD'!M85,'02.XLD'!M85,"Lỗi"),"Lỗi")</f>
        <v>0</v>
      </c>
      <c r="C84" s="86">
        <f t="shared" si="7"/>
        <v>0</v>
      </c>
      <c r="D84" s="87">
        <v>0</v>
      </c>
      <c r="E84" s="87">
        <v>0</v>
      </c>
      <c r="F84" s="87">
        <v>0</v>
      </c>
      <c r="G84" s="87">
        <v>0</v>
      </c>
      <c r="H84" s="86">
        <f t="shared" si="8"/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/>
      <c r="AA84" s="88"/>
      <c r="AB84" s="87"/>
      <c r="AC84" s="87">
        <f t="shared" si="9"/>
        <v>0</v>
      </c>
      <c r="AD84" s="79"/>
      <c r="AE84" s="79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3"/>
    </row>
    <row r="85" spans="1:43" ht="12.75" hidden="1" customHeight="1" x14ac:dyDescent="0.2">
      <c r="A85" s="115" t="s">
        <v>181</v>
      </c>
      <c r="B85" s="86">
        <f>IFERROR(IF((AA85+AB85)='02.XLD'!M86,'02.XLD'!M86,"Lỗi"),"Lỗi")</f>
        <v>0</v>
      </c>
      <c r="C85" s="86">
        <f t="shared" si="7"/>
        <v>0</v>
      </c>
      <c r="D85" s="87">
        <v>0</v>
      </c>
      <c r="E85" s="87">
        <v>0</v>
      </c>
      <c r="F85" s="87">
        <v>0</v>
      </c>
      <c r="G85" s="87">
        <v>0</v>
      </c>
      <c r="H85" s="86">
        <f t="shared" si="8"/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8"/>
      <c r="AB85" s="87">
        <v>0</v>
      </c>
      <c r="AC85" s="87">
        <f t="shared" si="9"/>
        <v>0</v>
      </c>
      <c r="AD85" s="79"/>
      <c r="AE85" s="79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3"/>
    </row>
    <row r="86" spans="1:43" ht="12.75" hidden="1" customHeight="1" x14ac:dyDescent="0.2">
      <c r="A86" s="115" t="s">
        <v>182</v>
      </c>
      <c r="B86" s="86">
        <f>IFERROR(IF((AA86+AB86)='02.XLD'!M87,'02.XLD'!M87,"Lỗi"),"Lỗi")</f>
        <v>0</v>
      </c>
      <c r="C86" s="86">
        <f t="shared" si="7"/>
        <v>0</v>
      </c>
      <c r="D86" s="87">
        <v>0</v>
      </c>
      <c r="E86" s="87">
        <v>0</v>
      </c>
      <c r="F86" s="87">
        <v>0</v>
      </c>
      <c r="G86" s="87">
        <v>0</v>
      </c>
      <c r="H86" s="86">
        <f t="shared" si="8"/>
        <v>0</v>
      </c>
      <c r="I86" s="87">
        <v>0</v>
      </c>
      <c r="J86" s="87">
        <v>0</v>
      </c>
      <c r="K86" s="87">
        <v>0</v>
      </c>
      <c r="L86" s="87">
        <v>0</v>
      </c>
      <c r="M86" s="87">
        <v>0</v>
      </c>
      <c r="N86" s="87">
        <v>0</v>
      </c>
      <c r="O86" s="87">
        <v>0</v>
      </c>
      <c r="P86" s="87">
        <v>0</v>
      </c>
      <c r="Q86" s="87">
        <v>0</v>
      </c>
      <c r="R86" s="87">
        <v>0</v>
      </c>
      <c r="S86" s="87">
        <v>0</v>
      </c>
      <c r="T86" s="87">
        <v>0</v>
      </c>
      <c r="U86" s="87">
        <v>0</v>
      </c>
      <c r="V86" s="87">
        <v>0</v>
      </c>
      <c r="W86" s="87">
        <v>0</v>
      </c>
      <c r="X86" s="87">
        <v>0</v>
      </c>
      <c r="Y86" s="87">
        <v>0</v>
      </c>
      <c r="Z86" s="87">
        <v>0</v>
      </c>
      <c r="AA86" s="88">
        <v>0</v>
      </c>
      <c r="AB86" s="87">
        <v>0</v>
      </c>
      <c r="AC86" s="87">
        <f t="shared" si="9"/>
        <v>0</v>
      </c>
      <c r="AD86" s="79"/>
      <c r="AE86" s="79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3"/>
    </row>
    <row r="87" spans="1:43" ht="12.75" hidden="1" customHeight="1" x14ac:dyDescent="0.2">
      <c r="A87" s="115" t="s">
        <v>183</v>
      </c>
      <c r="B87" s="86">
        <f>IFERROR(IF((AA87+AB87)='02.XLD'!M88,'02.XLD'!M88,"Lỗi"),"Lỗi")</f>
        <v>1</v>
      </c>
      <c r="C87" s="86">
        <f t="shared" si="7"/>
        <v>1</v>
      </c>
      <c r="D87" s="87">
        <v>0</v>
      </c>
      <c r="E87" s="87">
        <v>0</v>
      </c>
      <c r="F87" s="87">
        <v>0</v>
      </c>
      <c r="G87" s="87">
        <v>1</v>
      </c>
      <c r="H87" s="86">
        <f t="shared" si="8"/>
        <v>0</v>
      </c>
      <c r="I87" s="87">
        <v>0</v>
      </c>
      <c r="J87" s="87">
        <v>0</v>
      </c>
      <c r="K87" s="87">
        <v>0</v>
      </c>
      <c r="L87" s="87">
        <v>0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</v>
      </c>
      <c r="V87" s="87">
        <v>0</v>
      </c>
      <c r="W87" s="87">
        <v>0</v>
      </c>
      <c r="X87" s="87">
        <v>0</v>
      </c>
      <c r="Y87" s="87">
        <v>0</v>
      </c>
      <c r="Z87" s="87">
        <v>0</v>
      </c>
      <c r="AA87" s="88">
        <v>0</v>
      </c>
      <c r="AB87" s="87">
        <v>1</v>
      </c>
      <c r="AC87" s="87">
        <f t="shared" si="9"/>
        <v>0</v>
      </c>
      <c r="AD87" s="79"/>
      <c r="AE87" s="79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3"/>
    </row>
    <row r="88" spans="1:43" ht="12.75" hidden="1" customHeight="1" x14ac:dyDescent="0.2">
      <c r="A88" s="115" t="s">
        <v>184</v>
      </c>
      <c r="B88" s="86">
        <f>IFERROR(IF((AA88+AB88)='02.XLD'!M89,'02.XLD'!M89,"Lỗi"),"Lỗi")</f>
        <v>0</v>
      </c>
      <c r="C88" s="86">
        <f t="shared" si="7"/>
        <v>0</v>
      </c>
      <c r="D88" s="87">
        <v>0</v>
      </c>
      <c r="E88" s="87">
        <v>0</v>
      </c>
      <c r="F88" s="87">
        <v>0</v>
      </c>
      <c r="G88" s="87">
        <v>0</v>
      </c>
      <c r="H88" s="86">
        <f t="shared" si="8"/>
        <v>0</v>
      </c>
      <c r="I88" s="87">
        <v>0</v>
      </c>
      <c r="J88" s="87">
        <v>0</v>
      </c>
      <c r="K88" s="87">
        <v>0</v>
      </c>
      <c r="L88" s="87">
        <v>0</v>
      </c>
      <c r="M88" s="87">
        <v>0</v>
      </c>
      <c r="N88" s="87">
        <v>0</v>
      </c>
      <c r="O88" s="87">
        <v>0</v>
      </c>
      <c r="P88" s="87">
        <v>0</v>
      </c>
      <c r="Q88" s="87">
        <v>0</v>
      </c>
      <c r="R88" s="87">
        <v>0</v>
      </c>
      <c r="S88" s="87">
        <v>0</v>
      </c>
      <c r="T88" s="87">
        <v>0</v>
      </c>
      <c r="U88" s="87">
        <v>0</v>
      </c>
      <c r="V88" s="87">
        <v>0</v>
      </c>
      <c r="W88" s="87">
        <v>0</v>
      </c>
      <c r="X88" s="87">
        <v>0</v>
      </c>
      <c r="Y88" s="87">
        <v>0</v>
      </c>
      <c r="Z88" s="87">
        <v>0</v>
      </c>
      <c r="AA88" s="88"/>
      <c r="AB88" s="87">
        <v>0</v>
      </c>
      <c r="AC88" s="87">
        <f t="shared" si="9"/>
        <v>0</v>
      </c>
      <c r="AD88" s="79"/>
      <c r="AE88" s="79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3"/>
    </row>
    <row r="89" spans="1:43" ht="12.75" hidden="1" customHeight="1" x14ac:dyDescent="0.2">
      <c r="A89" s="115" t="s">
        <v>185</v>
      </c>
      <c r="B89" s="86">
        <f>IFERROR(IF((AA89+AB89)='02.XLD'!M90,'02.XLD'!M90,"Lỗi"),"Lỗi")</f>
        <v>0</v>
      </c>
      <c r="C89" s="86">
        <f t="shared" si="7"/>
        <v>0</v>
      </c>
      <c r="D89" s="87">
        <v>0</v>
      </c>
      <c r="E89" s="87">
        <v>0</v>
      </c>
      <c r="F89" s="87">
        <v>0</v>
      </c>
      <c r="G89" s="87">
        <v>0</v>
      </c>
      <c r="H89" s="86">
        <f t="shared" si="8"/>
        <v>0</v>
      </c>
      <c r="I89" s="87">
        <v>0</v>
      </c>
      <c r="J89" s="87">
        <v>0</v>
      </c>
      <c r="K89" s="87">
        <v>0</v>
      </c>
      <c r="L89" s="87">
        <v>0</v>
      </c>
      <c r="M89" s="87">
        <v>0</v>
      </c>
      <c r="N89" s="87">
        <v>0</v>
      </c>
      <c r="O89" s="87">
        <v>0</v>
      </c>
      <c r="P89" s="87">
        <v>0</v>
      </c>
      <c r="Q89" s="87">
        <v>0</v>
      </c>
      <c r="R89" s="87">
        <v>0</v>
      </c>
      <c r="S89" s="87">
        <v>0</v>
      </c>
      <c r="T89" s="87">
        <v>0</v>
      </c>
      <c r="U89" s="87">
        <v>0</v>
      </c>
      <c r="V89" s="87">
        <v>0</v>
      </c>
      <c r="W89" s="87">
        <v>0</v>
      </c>
      <c r="X89" s="87">
        <v>0</v>
      </c>
      <c r="Y89" s="87">
        <v>0</v>
      </c>
      <c r="Z89" s="87">
        <v>0</v>
      </c>
      <c r="AA89" s="88"/>
      <c r="AB89" s="87">
        <v>0</v>
      </c>
      <c r="AC89" s="87">
        <f t="shared" si="9"/>
        <v>0</v>
      </c>
      <c r="AD89" s="79"/>
      <c r="AE89" s="79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3"/>
    </row>
    <row r="90" spans="1:43" ht="12.75" hidden="1" customHeight="1" x14ac:dyDescent="0.2">
      <c r="A90" s="115" t="s">
        <v>186</v>
      </c>
      <c r="B90" s="86">
        <f>IFERROR(IF((AA90+AB90)='02.XLD'!M91,'02.XLD'!M91,"Lỗi"),"Lỗi")</f>
        <v>1</v>
      </c>
      <c r="C90" s="86">
        <f t="shared" si="7"/>
        <v>0</v>
      </c>
      <c r="D90" s="87">
        <v>0</v>
      </c>
      <c r="E90" s="87">
        <v>0</v>
      </c>
      <c r="F90" s="87">
        <v>0</v>
      </c>
      <c r="G90" s="87">
        <v>0</v>
      </c>
      <c r="H90" s="86">
        <f t="shared" si="8"/>
        <v>1</v>
      </c>
      <c r="I90" s="87">
        <v>0</v>
      </c>
      <c r="J90" s="87">
        <v>1</v>
      </c>
      <c r="K90" s="87">
        <v>0</v>
      </c>
      <c r="L90" s="87">
        <v>0</v>
      </c>
      <c r="M90" s="87">
        <v>0</v>
      </c>
      <c r="N90" s="87">
        <v>0</v>
      </c>
      <c r="O90" s="87">
        <v>0</v>
      </c>
      <c r="P90" s="87">
        <v>0</v>
      </c>
      <c r="Q90" s="87">
        <v>0</v>
      </c>
      <c r="R90" s="87">
        <v>0</v>
      </c>
      <c r="S90" s="87">
        <v>0</v>
      </c>
      <c r="T90" s="87">
        <v>0</v>
      </c>
      <c r="U90" s="87">
        <v>0</v>
      </c>
      <c r="V90" s="87">
        <v>0</v>
      </c>
      <c r="W90" s="87">
        <v>0</v>
      </c>
      <c r="X90" s="87">
        <v>0</v>
      </c>
      <c r="Y90" s="87">
        <v>0</v>
      </c>
      <c r="Z90" s="87">
        <v>0</v>
      </c>
      <c r="AA90" s="88">
        <v>0</v>
      </c>
      <c r="AB90" s="87">
        <v>1</v>
      </c>
      <c r="AC90" s="87">
        <f t="shared" si="9"/>
        <v>0</v>
      </c>
      <c r="AD90" s="79"/>
      <c r="AE90" s="79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3"/>
    </row>
    <row r="91" spans="1:43" ht="12.75" hidden="1" customHeight="1" x14ac:dyDescent="0.2">
      <c r="A91" s="115" t="s">
        <v>187</v>
      </c>
      <c r="B91" s="86">
        <f>IFERROR(IF((AA91+AB91)='02.XLD'!M92,'02.XLD'!M92,"Lỗi"),"Lỗi")</f>
        <v>0</v>
      </c>
      <c r="C91" s="86">
        <f t="shared" si="7"/>
        <v>0</v>
      </c>
      <c r="D91" s="87">
        <v>0</v>
      </c>
      <c r="E91" s="87">
        <v>0</v>
      </c>
      <c r="F91" s="87">
        <v>0</v>
      </c>
      <c r="G91" s="87">
        <v>0</v>
      </c>
      <c r="H91" s="86">
        <f t="shared" si="8"/>
        <v>0</v>
      </c>
      <c r="I91" s="87">
        <v>0</v>
      </c>
      <c r="J91" s="87">
        <v>0</v>
      </c>
      <c r="K91" s="87">
        <v>0</v>
      </c>
      <c r="L91" s="87">
        <v>0</v>
      </c>
      <c r="M91" s="87">
        <v>0</v>
      </c>
      <c r="N91" s="87">
        <v>0</v>
      </c>
      <c r="O91" s="87">
        <v>0</v>
      </c>
      <c r="P91" s="87">
        <v>0</v>
      </c>
      <c r="Q91" s="87">
        <v>0</v>
      </c>
      <c r="R91" s="87">
        <v>0</v>
      </c>
      <c r="S91" s="87">
        <v>0</v>
      </c>
      <c r="T91" s="87">
        <v>0</v>
      </c>
      <c r="U91" s="87">
        <v>0</v>
      </c>
      <c r="V91" s="87">
        <v>0</v>
      </c>
      <c r="W91" s="87">
        <v>0</v>
      </c>
      <c r="X91" s="87">
        <v>0</v>
      </c>
      <c r="Y91" s="87">
        <v>0</v>
      </c>
      <c r="Z91" s="87">
        <v>0</v>
      </c>
      <c r="AA91" s="88">
        <v>0</v>
      </c>
      <c r="AB91" s="87">
        <v>0</v>
      </c>
      <c r="AC91" s="87">
        <f t="shared" si="9"/>
        <v>0</v>
      </c>
      <c r="AD91" s="79"/>
      <c r="AE91" s="79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3"/>
    </row>
    <row r="92" spans="1:43" ht="12.75" hidden="1" customHeight="1" x14ac:dyDescent="0.2">
      <c r="A92" s="115" t="s">
        <v>188</v>
      </c>
      <c r="B92" s="86">
        <f>IFERROR(IF((AA92+AB92)='02.XLD'!M93,'02.XLD'!M93,"Lỗi"),"Lỗi")</f>
        <v>0</v>
      </c>
      <c r="C92" s="86">
        <f t="shared" si="7"/>
        <v>0</v>
      </c>
      <c r="D92" s="87">
        <v>0</v>
      </c>
      <c r="E92" s="87">
        <v>0</v>
      </c>
      <c r="F92" s="87">
        <v>0</v>
      </c>
      <c r="G92" s="87">
        <v>0</v>
      </c>
      <c r="H92" s="86">
        <f t="shared" si="8"/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8">
        <v>0</v>
      </c>
      <c r="AB92" s="87">
        <v>0</v>
      </c>
      <c r="AC92" s="87">
        <f t="shared" si="9"/>
        <v>0</v>
      </c>
      <c r="AD92" s="79"/>
      <c r="AE92" s="79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3"/>
    </row>
    <row r="93" spans="1:43" ht="12.75" hidden="1" customHeight="1" x14ac:dyDescent="0.2">
      <c r="A93" s="115" t="s">
        <v>189</v>
      </c>
      <c r="B93" s="86">
        <f>IFERROR(IF((AA93+AB93)='02.XLD'!M94,'02.XLD'!M94,"Lỗi"),"Lỗi")</f>
        <v>1</v>
      </c>
      <c r="C93" s="86">
        <f t="shared" si="7"/>
        <v>1</v>
      </c>
      <c r="D93" s="87">
        <v>0</v>
      </c>
      <c r="E93" s="87">
        <v>1</v>
      </c>
      <c r="F93" s="87">
        <v>0</v>
      </c>
      <c r="G93" s="87">
        <v>0</v>
      </c>
      <c r="H93" s="86">
        <f t="shared" si="8"/>
        <v>0</v>
      </c>
      <c r="I93" s="87">
        <v>0</v>
      </c>
      <c r="J93" s="87">
        <v>0</v>
      </c>
      <c r="K93" s="87">
        <v>0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  <c r="Q93" s="87">
        <v>0</v>
      </c>
      <c r="R93" s="87">
        <v>0</v>
      </c>
      <c r="S93" s="87">
        <v>0</v>
      </c>
      <c r="T93" s="87">
        <v>0</v>
      </c>
      <c r="U93" s="87">
        <v>0</v>
      </c>
      <c r="V93" s="87">
        <v>0</v>
      </c>
      <c r="W93" s="87">
        <v>0</v>
      </c>
      <c r="X93" s="87">
        <v>0</v>
      </c>
      <c r="Y93" s="87">
        <v>0</v>
      </c>
      <c r="Z93" s="87">
        <v>0</v>
      </c>
      <c r="AA93" s="88">
        <v>0</v>
      </c>
      <c r="AB93" s="87">
        <v>1</v>
      </c>
      <c r="AC93" s="87">
        <f t="shared" si="9"/>
        <v>1</v>
      </c>
      <c r="AD93" s="79"/>
      <c r="AE93" s="79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3"/>
    </row>
    <row r="94" spans="1:43" ht="12.75" hidden="1" customHeight="1" x14ac:dyDescent="0.2">
      <c r="A94" s="115" t="s">
        <v>190</v>
      </c>
      <c r="B94" s="86">
        <f>IFERROR(IF((AA94+AB94)='02.XLD'!M95,'02.XLD'!M95,"Lỗi"),"Lỗi")</f>
        <v>0</v>
      </c>
      <c r="C94" s="86">
        <f t="shared" si="7"/>
        <v>0</v>
      </c>
      <c r="D94" s="87">
        <v>0</v>
      </c>
      <c r="E94" s="87">
        <v>0</v>
      </c>
      <c r="F94" s="87">
        <v>0</v>
      </c>
      <c r="G94" s="87">
        <v>0</v>
      </c>
      <c r="H94" s="86">
        <f t="shared" si="8"/>
        <v>0</v>
      </c>
      <c r="I94" s="87">
        <v>0</v>
      </c>
      <c r="J94" s="87">
        <v>0</v>
      </c>
      <c r="K94" s="87">
        <v>0</v>
      </c>
      <c r="L94" s="87">
        <v>0</v>
      </c>
      <c r="M94" s="87">
        <v>0</v>
      </c>
      <c r="N94" s="87">
        <v>0</v>
      </c>
      <c r="O94" s="87">
        <v>0</v>
      </c>
      <c r="P94" s="87">
        <v>0</v>
      </c>
      <c r="Q94" s="87">
        <v>0</v>
      </c>
      <c r="R94" s="87">
        <v>0</v>
      </c>
      <c r="S94" s="87">
        <v>0</v>
      </c>
      <c r="T94" s="87">
        <v>0</v>
      </c>
      <c r="U94" s="87">
        <v>0</v>
      </c>
      <c r="V94" s="87">
        <v>0</v>
      </c>
      <c r="W94" s="87">
        <v>0</v>
      </c>
      <c r="X94" s="87">
        <v>0</v>
      </c>
      <c r="Y94" s="87">
        <v>0</v>
      </c>
      <c r="Z94" s="87">
        <v>0</v>
      </c>
      <c r="AA94" s="88">
        <v>0</v>
      </c>
      <c r="AB94" s="87">
        <v>0</v>
      </c>
      <c r="AC94" s="87">
        <f t="shared" si="9"/>
        <v>0</v>
      </c>
      <c r="AD94" s="79"/>
      <c r="AE94" s="79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3"/>
    </row>
    <row r="95" spans="1:43" ht="12.75" hidden="1" customHeight="1" x14ac:dyDescent="0.2">
      <c r="A95" s="115" t="s">
        <v>191</v>
      </c>
      <c r="B95" s="86">
        <f>IFERROR(IF((AA95+AB95)='02.XLD'!M96,'02.XLD'!M96,"Lỗi"),"Lỗi")</f>
        <v>0</v>
      </c>
      <c r="C95" s="86">
        <f t="shared" si="7"/>
        <v>0</v>
      </c>
      <c r="D95" s="87">
        <v>0</v>
      </c>
      <c r="E95" s="87">
        <v>0</v>
      </c>
      <c r="F95" s="87">
        <v>0</v>
      </c>
      <c r="G95" s="87">
        <v>0</v>
      </c>
      <c r="H95" s="86">
        <f t="shared" si="8"/>
        <v>0</v>
      </c>
      <c r="I95" s="87">
        <v>0</v>
      </c>
      <c r="J95" s="87">
        <v>0</v>
      </c>
      <c r="K95" s="87">
        <v>0</v>
      </c>
      <c r="L95" s="87">
        <v>0</v>
      </c>
      <c r="M95" s="87">
        <v>0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0</v>
      </c>
      <c r="T95" s="87">
        <v>0</v>
      </c>
      <c r="U95" s="87">
        <v>0</v>
      </c>
      <c r="V95" s="87">
        <v>0</v>
      </c>
      <c r="W95" s="87">
        <v>0</v>
      </c>
      <c r="X95" s="87">
        <v>0</v>
      </c>
      <c r="Y95" s="87">
        <v>0</v>
      </c>
      <c r="Z95" s="87">
        <v>0</v>
      </c>
      <c r="AA95" s="88">
        <v>0</v>
      </c>
      <c r="AB95" s="87">
        <v>0</v>
      </c>
      <c r="AC95" s="87">
        <f t="shared" si="9"/>
        <v>0</v>
      </c>
      <c r="AD95" s="79"/>
      <c r="AE95" s="79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3"/>
    </row>
    <row r="96" spans="1:43" ht="12.75" hidden="1" customHeight="1" x14ac:dyDescent="0.2">
      <c r="A96" s="115" t="s">
        <v>192</v>
      </c>
      <c r="B96" s="86">
        <f>IFERROR(IF((AA96+AB96)='02.XLD'!M97,'02.XLD'!M97,"Lỗi"),"Lỗi")</f>
        <v>0</v>
      </c>
      <c r="C96" s="86">
        <f t="shared" si="7"/>
        <v>0</v>
      </c>
      <c r="D96" s="87">
        <v>0</v>
      </c>
      <c r="E96" s="87">
        <v>0</v>
      </c>
      <c r="F96" s="87">
        <v>0</v>
      </c>
      <c r="G96" s="87">
        <v>0</v>
      </c>
      <c r="H96" s="86">
        <f t="shared" si="8"/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0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8">
        <v>0</v>
      </c>
      <c r="AB96" s="87">
        <v>0</v>
      </c>
      <c r="AC96" s="87">
        <f t="shared" si="9"/>
        <v>0</v>
      </c>
      <c r="AD96" s="79"/>
      <c r="AE96" s="79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3"/>
    </row>
    <row r="97" spans="1:43" ht="12.75" hidden="1" customHeight="1" x14ac:dyDescent="0.2">
      <c r="A97" s="115" t="s">
        <v>193</v>
      </c>
      <c r="B97" s="86">
        <f>IFERROR(IF((AA97+AB97)='02.XLD'!M98,'02.XLD'!M98,"Lỗi"),"Lỗi")</f>
        <v>0</v>
      </c>
      <c r="C97" s="86">
        <f t="shared" si="7"/>
        <v>0</v>
      </c>
      <c r="D97" s="87">
        <v>0</v>
      </c>
      <c r="E97" s="87">
        <v>0</v>
      </c>
      <c r="F97" s="87">
        <v>0</v>
      </c>
      <c r="G97" s="87">
        <v>0</v>
      </c>
      <c r="H97" s="86">
        <f t="shared" si="8"/>
        <v>0</v>
      </c>
      <c r="I97" s="87">
        <v>0</v>
      </c>
      <c r="J97" s="87">
        <v>0</v>
      </c>
      <c r="K97" s="87">
        <v>0</v>
      </c>
      <c r="L97" s="87">
        <v>0</v>
      </c>
      <c r="M97" s="87">
        <v>0</v>
      </c>
      <c r="N97" s="87">
        <v>0</v>
      </c>
      <c r="O97" s="87">
        <v>0</v>
      </c>
      <c r="P97" s="87">
        <v>0</v>
      </c>
      <c r="Q97" s="87">
        <v>0</v>
      </c>
      <c r="R97" s="87">
        <v>0</v>
      </c>
      <c r="S97" s="87">
        <v>0</v>
      </c>
      <c r="T97" s="87">
        <v>0</v>
      </c>
      <c r="U97" s="87">
        <v>0</v>
      </c>
      <c r="V97" s="87">
        <v>0</v>
      </c>
      <c r="W97" s="87">
        <v>0</v>
      </c>
      <c r="X97" s="87">
        <v>0</v>
      </c>
      <c r="Y97" s="87">
        <v>0</v>
      </c>
      <c r="Z97" s="87">
        <v>0</v>
      </c>
      <c r="AA97" s="88">
        <v>0</v>
      </c>
      <c r="AB97" s="87">
        <v>0</v>
      </c>
      <c r="AC97" s="87">
        <f t="shared" si="9"/>
        <v>0</v>
      </c>
      <c r="AD97" s="79"/>
      <c r="AE97" s="79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3"/>
    </row>
    <row r="98" spans="1:43" ht="12.75" hidden="1" customHeight="1" x14ac:dyDescent="0.2">
      <c r="A98" s="115" t="s">
        <v>194</v>
      </c>
      <c r="B98" s="86">
        <f>IFERROR(IF((AA98+AB98)='02.XLD'!M99,'02.XLD'!M99,"Lỗi"),"Lỗi")</f>
        <v>1</v>
      </c>
      <c r="C98" s="86">
        <f t="shared" si="7"/>
        <v>1</v>
      </c>
      <c r="D98" s="87">
        <v>0</v>
      </c>
      <c r="E98" s="87">
        <v>1</v>
      </c>
      <c r="F98" s="87">
        <v>0</v>
      </c>
      <c r="G98" s="87">
        <v>0</v>
      </c>
      <c r="H98" s="86">
        <f t="shared" si="8"/>
        <v>1</v>
      </c>
      <c r="I98" s="87">
        <v>0</v>
      </c>
      <c r="J98" s="87">
        <v>1</v>
      </c>
      <c r="K98" s="87">
        <v>0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0</v>
      </c>
      <c r="R98" s="87">
        <v>0</v>
      </c>
      <c r="S98" s="87">
        <v>0</v>
      </c>
      <c r="T98" s="87">
        <v>0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8">
        <v>0</v>
      </c>
      <c r="AB98" s="87">
        <v>1</v>
      </c>
      <c r="AC98" s="87">
        <f t="shared" si="9"/>
        <v>0</v>
      </c>
      <c r="AD98" s="79"/>
      <c r="AE98" s="79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3"/>
    </row>
    <row r="99" spans="1:43" ht="12.75" hidden="1" customHeight="1" x14ac:dyDescent="0.2">
      <c r="A99" s="115" t="s">
        <v>195</v>
      </c>
      <c r="B99" s="86">
        <f>IFERROR(IF((AA99+AB99)='02.XLD'!M100,'02.XLD'!M100,"Lỗi"),"Lỗi")</f>
        <v>0</v>
      </c>
      <c r="C99" s="86">
        <f t="shared" si="7"/>
        <v>0</v>
      </c>
      <c r="D99" s="87">
        <v>0</v>
      </c>
      <c r="E99" s="87">
        <v>0</v>
      </c>
      <c r="F99" s="87">
        <v>0</v>
      </c>
      <c r="G99" s="87">
        <v>0</v>
      </c>
      <c r="H99" s="86">
        <f t="shared" si="8"/>
        <v>0</v>
      </c>
      <c r="I99" s="87">
        <v>0</v>
      </c>
      <c r="J99" s="87">
        <v>0</v>
      </c>
      <c r="K99" s="87">
        <v>0</v>
      </c>
      <c r="L99" s="87">
        <v>0</v>
      </c>
      <c r="M99" s="87">
        <v>0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0</v>
      </c>
      <c r="V99" s="87">
        <v>0</v>
      </c>
      <c r="W99" s="87">
        <v>0</v>
      </c>
      <c r="X99" s="87">
        <v>0</v>
      </c>
      <c r="Y99" s="87">
        <v>0</v>
      </c>
      <c r="Z99" s="87">
        <v>0</v>
      </c>
      <c r="AA99" s="88">
        <v>0</v>
      </c>
      <c r="AB99" s="87">
        <v>0</v>
      </c>
      <c r="AC99" s="87">
        <f t="shared" si="9"/>
        <v>0</v>
      </c>
      <c r="AD99" s="79"/>
      <c r="AE99" s="79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3"/>
    </row>
    <row r="100" spans="1:43" ht="12.75" hidden="1" customHeight="1" x14ac:dyDescent="0.2">
      <c r="A100" s="115" t="s">
        <v>196</v>
      </c>
      <c r="B100" s="86">
        <f>IFERROR(IF((AA100+AB100)='02.XLD'!M101,'02.XLD'!M101,"Lỗi"),"Lỗi")</f>
        <v>0</v>
      </c>
      <c r="C100" s="86">
        <f t="shared" si="7"/>
        <v>0</v>
      </c>
      <c r="D100" s="87">
        <v>0</v>
      </c>
      <c r="E100" s="87">
        <v>0</v>
      </c>
      <c r="F100" s="87">
        <v>0</v>
      </c>
      <c r="G100" s="87">
        <v>0</v>
      </c>
      <c r="H100" s="86">
        <f t="shared" si="8"/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0</v>
      </c>
      <c r="R100" s="87">
        <v>0</v>
      </c>
      <c r="S100" s="87">
        <v>0</v>
      </c>
      <c r="T100" s="87">
        <v>0</v>
      </c>
      <c r="U100" s="87">
        <v>0</v>
      </c>
      <c r="V100" s="87">
        <v>0</v>
      </c>
      <c r="W100" s="87">
        <v>0</v>
      </c>
      <c r="X100" s="87">
        <v>0</v>
      </c>
      <c r="Y100" s="87">
        <v>0</v>
      </c>
      <c r="Z100" s="87">
        <v>0</v>
      </c>
      <c r="AA100" s="88"/>
      <c r="AB100" s="87">
        <v>0</v>
      </c>
      <c r="AC100" s="87">
        <f t="shared" si="9"/>
        <v>0</v>
      </c>
      <c r="AD100" s="79"/>
      <c r="AE100" s="79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3"/>
    </row>
    <row r="101" spans="1:43" ht="12.75" hidden="1" customHeight="1" x14ac:dyDescent="0.2">
      <c r="A101" s="115" t="s">
        <v>197</v>
      </c>
      <c r="B101" s="86">
        <f>IFERROR(IF((AA101+AB101)='02.XLD'!M102,'02.XLD'!M102,"Lỗi"),"Lỗi")</f>
        <v>2</v>
      </c>
      <c r="C101" s="86">
        <f t="shared" si="7"/>
        <v>2</v>
      </c>
      <c r="D101" s="87">
        <v>0</v>
      </c>
      <c r="E101" s="87">
        <v>1</v>
      </c>
      <c r="F101" s="87">
        <v>1</v>
      </c>
      <c r="G101" s="87">
        <v>0</v>
      </c>
      <c r="H101" s="86">
        <f t="shared" si="8"/>
        <v>1</v>
      </c>
      <c r="I101" s="87">
        <v>0</v>
      </c>
      <c r="J101" s="87">
        <v>0</v>
      </c>
      <c r="K101" s="87">
        <v>1</v>
      </c>
      <c r="L101" s="87">
        <v>0</v>
      </c>
      <c r="M101" s="87">
        <v>0</v>
      </c>
      <c r="N101" s="87">
        <v>0</v>
      </c>
      <c r="O101" s="87">
        <v>0</v>
      </c>
      <c r="P101" s="87">
        <v>0</v>
      </c>
      <c r="Q101" s="87">
        <v>0</v>
      </c>
      <c r="R101" s="87">
        <v>0</v>
      </c>
      <c r="S101" s="87">
        <v>0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8">
        <v>0</v>
      </c>
      <c r="AB101" s="87">
        <v>2</v>
      </c>
      <c r="AC101" s="87">
        <f t="shared" si="9"/>
        <v>0</v>
      </c>
      <c r="AD101" s="79"/>
      <c r="AE101" s="79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3"/>
    </row>
    <row r="102" spans="1:43" ht="12.75" hidden="1" customHeight="1" x14ac:dyDescent="0.2">
      <c r="A102" s="115" t="s">
        <v>198</v>
      </c>
      <c r="B102" s="86">
        <f>IFERROR(IF((AA102+AB102)='02.XLD'!M103,'02.XLD'!M103,"Lỗi"),"Lỗi")</f>
        <v>0</v>
      </c>
      <c r="C102" s="86">
        <f t="shared" si="7"/>
        <v>0</v>
      </c>
      <c r="D102" s="87">
        <v>0</v>
      </c>
      <c r="E102" s="87">
        <v>0</v>
      </c>
      <c r="F102" s="87">
        <v>0</v>
      </c>
      <c r="G102" s="87">
        <v>0</v>
      </c>
      <c r="H102" s="86">
        <f t="shared" si="8"/>
        <v>0</v>
      </c>
      <c r="I102" s="87">
        <v>0</v>
      </c>
      <c r="J102" s="87">
        <v>0</v>
      </c>
      <c r="K102" s="87">
        <v>0</v>
      </c>
      <c r="L102" s="87">
        <v>0</v>
      </c>
      <c r="M102" s="87">
        <v>0</v>
      </c>
      <c r="N102" s="87">
        <v>0</v>
      </c>
      <c r="O102" s="87">
        <v>0</v>
      </c>
      <c r="P102" s="87">
        <v>0</v>
      </c>
      <c r="Q102" s="87">
        <v>0</v>
      </c>
      <c r="R102" s="87">
        <v>0</v>
      </c>
      <c r="S102" s="87">
        <v>0</v>
      </c>
      <c r="T102" s="87">
        <v>0</v>
      </c>
      <c r="U102" s="87">
        <v>0</v>
      </c>
      <c r="V102" s="87">
        <v>0</v>
      </c>
      <c r="W102" s="87">
        <v>0</v>
      </c>
      <c r="X102" s="87">
        <v>0</v>
      </c>
      <c r="Y102" s="87">
        <v>0</v>
      </c>
      <c r="Z102" s="87">
        <v>0</v>
      </c>
      <c r="AA102" s="88">
        <v>0</v>
      </c>
      <c r="AB102" s="87">
        <v>0</v>
      </c>
      <c r="AC102" s="87">
        <f t="shared" si="9"/>
        <v>0</v>
      </c>
      <c r="AD102" s="79"/>
      <c r="AE102" s="79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3"/>
    </row>
    <row r="103" spans="1:43" ht="12.75" hidden="1" customHeight="1" x14ac:dyDescent="0.2">
      <c r="A103" s="115" t="s">
        <v>199</v>
      </c>
      <c r="B103" s="86">
        <f>IFERROR(IF((AA103+AB103)='02.XLD'!M104,'02.XLD'!M104,"Lỗi"),"Lỗi")</f>
        <v>0</v>
      </c>
      <c r="C103" s="86">
        <f t="shared" si="7"/>
        <v>0</v>
      </c>
      <c r="D103" s="87"/>
      <c r="E103" s="87"/>
      <c r="F103" s="87"/>
      <c r="G103" s="87"/>
      <c r="H103" s="86">
        <f t="shared" si="8"/>
        <v>0</v>
      </c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8">
        <v>0</v>
      </c>
      <c r="AB103" s="87"/>
      <c r="AC103" s="87">
        <f t="shared" si="9"/>
        <v>0</v>
      </c>
      <c r="AD103" s="79"/>
      <c r="AE103" s="79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3"/>
    </row>
    <row r="104" spans="1:43" ht="12.75" hidden="1" customHeight="1" x14ac:dyDescent="0.2">
      <c r="A104" s="115" t="s">
        <v>200</v>
      </c>
      <c r="B104" s="86">
        <f>IFERROR(IF((AA104+AB104)='02.XLD'!M105,'02.XLD'!M105,"Lỗi"),"Lỗi")</f>
        <v>0</v>
      </c>
      <c r="C104" s="86">
        <f t="shared" si="7"/>
        <v>0</v>
      </c>
      <c r="D104" s="87">
        <v>0</v>
      </c>
      <c r="E104" s="87">
        <v>0</v>
      </c>
      <c r="F104" s="87">
        <v>0</v>
      </c>
      <c r="G104" s="87">
        <v>0</v>
      </c>
      <c r="H104" s="86">
        <f t="shared" si="8"/>
        <v>0</v>
      </c>
      <c r="I104" s="87">
        <v>0</v>
      </c>
      <c r="J104" s="87">
        <v>0</v>
      </c>
      <c r="K104" s="87">
        <v>0</v>
      </c>
      <c r="L104" s="87">
        <v>0</v>
      </c>
      <c r="M104" s="87">
        <v>0</v>
      </c>
      <c r="N104" s="87">
        <v>0</v>
      </c>
      <c r="O104" s="87">
        <v>0</v>
      </c>
      <c r="P104" s="87">
        <v>0</v>
      </c>
      <c r="Q104" s="87">
        <v>0</v>
      </c>
      <c r="R104" s="87">
        <v>0</v>
      </c>
      <c r="S104" s="87">
        <v>0</v>
      </c>
      <c r="T104" s="87">
        <v>0</v>
      </c>
      <c r="U104" s="87">
        <v>0</v>
      </c>
      <c r="V104" s="87">
        <v>0</v>
      </c>
      <c r="W104" s="87">
        <v>0</v>
      </c>
      <c r="X104" s="87">
        <v>0</v>
      </c>
      <c r="Y104" s="87">
        <v>0</v>
      </c>
      <c r="Z104" s="87">
        <v>0</v>
      </c>
      <c r="AA104" s="88">
        <v>0</v>
      </c>
      <c r="AB104" s="87">
        <v>0</v>
      </c>
      <c r="AC104" s="87">
        <f t="shared" si="9"/>
        <v>0</v>
      </c>
      <c r="AD104" s="79"/>
      <c r="AE104" s="79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3"/>
    </row>
    <row r="105" spans="1:43" ht="12.75" hidden="1" customHeight="1" x14ac:dyDescent="0.2">
      <c r="A105" s="115" t="s">
        <v>201</v>
      </c>
      <c r="B105" s="86">
        <f>IFERROR(IF((AA105+AB105)='02.XLD'!M106,'02.XLD'!M106,"Lỗi"),"Lỗi")</f>
        <v>1</v>
      </c>
      <c r="C105" s="86">
        <f t="shared" si="7"/>
        <v>1</v>
      </c>
      <c r="D105" s="87">
        <v>0</v>
      </c>
      <c r="E105" s="87">
        <v>1</v>
      </c>
      <c r="F105" s="87">
        <v>0</v>
      </c>
      <c r="G105" s="87">
        <v>0</v>
      </c>
      <c r="H105" s="86">
        <f t="shared" si="8"/>
        <v>1</v>
      </c>
      <c r="I105" s="87">
        <v>0</v>
      </c>
      <c r="J105" s="87">
        <v>1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</v>
      </c>
      <c r="Y105" s="87">
        <v>0</v>
      </c>
      <c r="Z105" s="87">
        <v>0</v>
      </c>
      <c r="AA105" s="88">
        <v>0</v>
      </c>
      <c r="AB105" s="87">
        <v>1</v>
      </c>
      <c r="AC105" s="87">
        <f t="shared" si="9"/>
        <v>0</v>
      </c>
      <c r="AD105" s="79"/>
      <c r="AE105" s="79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3"/>
    </row>
    <row r="106" spans="1:43" ht="12.75" hidden="1" customHeight="1" x14ac:dyDescent="0.2">
      <c r="A106" s="115" t="s">
        <v>202</v>
      </c>
      <c r="B106" s="86">
        <f>IFERROR(IF((AA106+AB106)='02.XLD'!M107,'02.XLD'!M107,"Lỗi"),"Lỗi")</f>
        <v>1</v>
      </c>
      <c r="C106" s="86">
        <f t="shared" si="7"/>
        <v>1</v>
      </c>
      <c r="D106" s="87">
        <v>0</v>
      </c>
      <c r="E106" s="87">
        <v>0</v>
      </c>
      <c r="F106" s="87">
        <v>1</v>
      </c>
      <c r="G106" s="87">
        <v>0</v>
      </c>
      <c r="H106" s="86">
        <f t="shared" si="8"/>
        <v>0</v>
      </c>
      <c r="I106" s="87">
        <v>0</v>
      </c>
      <c r="J106" s="87">
        <v>0</v>
      </c>
      <c r="K106" s="87">
        <v>0</v>
      </c>
      <c r="L106" s="87">
        <v>0</v>
      </c>
      <c r="M106" s="87">
        <v>0</v>
      </c>
      <c r="N106" s="87">
        <v>0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8">
        <v>0</v>
      </c>
      <c r="AB106" s="87">
        <v>1</v>
      </c>
      <c r="AC106" s="87">
        <f t="shared" si="9"/>
        <v>0</v>
      </c>
      <c r="AD106" s="79"/>
      <c r="AE106" s="79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3"/>
    </row>
    <row r="107" spans="1:43" ht="12.75" hidden="1" customHeight="1" x14ac:dyDescent="0.2">
      <c r="A107" s="115" t="s">
        <v>203</v>
      </c>
      <c r="B107" s="86">
        <f>IFERROR(IF((AA107+AB107)='02.XLD'!M108,'02.XLD'!M108,"Lỗi"),"Lỗi")</f>
        <v>0</v>
      </c>
      <c r="C107" s="86">
        <f t="shared" si="7"/>
        <v>0</v>
      </c>
      <c r="D107" s="87">
        <v>0</v>
      </c>
      <c r="E107" s="87">
        <v>0</v>
      </c>
      <c r="F107" s="87">
        <v>0</v>
      </c>
      <c r="G107" s="87">
        <v>0</v>
      </c>
      <c r="H107" s="86">
        <f t="shared" si="8"/>
        <v>0</v>
      </c>
      <c r="I107" s="87">
        <v>0</v>
      </c>
      <c r="J107" s="87">
        <v>0</v>
      </c>
      <c r="K107" s="87">
        <v>0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0</v>
      </c>
      <c r="R107" s="87">
        <v>0</v>
      </c>
      <c r="S107" s="87">
        <v>0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8">
        <v>0</v>
      </c>
      <c r="AB107" s="87">
        <v>0</v>
      </c>
      <c r="AC107" s="87">
        <f t="shared" si="9"/>
        <v>0</v>
      </c>
      <c r="AD107" s="79"/>
      <c r="AE107" s="79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3"/>
    </row>
    <row r="108" spans="1:43" ht="12.75" hidden="1" customHeight="1" x14ac:dyDescent="0.2">
      <c r="A108" s="115" t="s">
        <v>204</v>
      </c>
      <c r="B108" s="86">
        <f>IFERROR(IF((AA108+AB108)='02.XLD'!M109,'02.XLD'!M109,"Lỗi"),"Lỗi")</f>
        <v>0</v>
      </c>
      <c r="C108" s="86">
        <f t="shared" si="7"/>
        <v>0</v>
      </c>
      <c r="D108" s="87"/>
      <c r="E108" s="87"/>
      <c r="F108" s="87"/>
      <c r="G108" s="87"/>
      <c r="H108" s="86">
        <f t="shared" si="8"/>
        <v>0</v>
      </c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8"/>
      <c r="AB108" s="87"/>
      <c r="AC108" s="87">
        <f t="shared" si="9"/>
        <v>0</v>
      </c>
      <c r="AD108" s="79"/>
      <c r="AE108" s="79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3"/>
    </row>
    <row r="109" spans="1:43" ht="12.75" hidden="1" customHeight="1" x14ac:dyDescent="0.2">
      <c r="A109" s="115" t="s">
        <v>205</v>
      </c>
      <c r="B109" s="86">
        <f>IFERROR(IF((AA109+AB109)='02.XLD'!M110,'02.XLD'!M110,"Lỗi"),"Lỗi")</f>
        <v>0</v>
      </c>
      <c r="C109" s="86">
        <f t="shared" si="7"/>
        <v>0</v>
      </c>
      <c r="D109" s="87">
        <v>0</v>
      </c>
      <c r="E109" s="87">
        <v>0</v>
      </c>
      <c r="F109" s="87">
        <v>0</v>
      </c>
      <c r="G109" s="87">
        <v>0</v>
      </c>
      <c r="H109" s="86">
        <f t="shared" si="8"/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8"/>
      <c r="AB109" s="87">
        <v>0</v>
      </c>
      <c r="AC109" s="87">
        <f t="shared" si="9"/>
        <v>0</v>
      </c>
      <c r="AD109" s="79"/>
      <c r="AE109" s="79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3"/>
    </row>
    <row r="110" spans="1:43" ht="12.75" hidden="1" customHeight="1" x14ac:dyDescent="0.2">
      <c r="A110" s="115" t="s">
        <v>206</v>
      </c>
      <c r="B110" s="86">
        <f>IFERROR(IF((AA110+AB110)='02.XLD'!M111,'02.XLD'!M111,"Lỗi"),"Lỗi")</f>
        <v>1</v>
      </c>
      <c r="C110" s="86">
        <f t="shared" si="7"/>
        <v>1</v>
      </c>
      <c r="D110" s="87">
        <v>1</v>
      </c>
      <c r="E110" s="87">
        <v>0</v>
      </c>
      <c r="F110" s="87">
        <v>0</v>
      </c>
      <c r="G110" s="87">
        <v>0</v>
      </c>
      <c r="H110" s="86">
        <f t="shared" si="8"/>
        <v>0</v>
      </c>
      <c r="I110" s="87">
        <v>0</v>
      </c>
      <c r="J110" s="87">
        <v>0</v>
      </c>
      <c r="K110" s="87">
        <v>0</v>
      </c>
      <c r="L110" s="87">
        <v>0</v>
      </c>
      <c r="M110" s="87">
        <v>0</v>
      </c>
      <c r="N110" s="87">
        <v>0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0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8"/>
      <c r="AB110" s="87">
        <v>1</v>
      </c>
      <c r="AC110" s="87">
        <f t="shared" si="9"/>
        <v>1</v>
      </c>
      <c r="AD110" s="79"/>
      <c r="AE110" s="79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3"/>
    </row>
    <row r="111" spans="1:43" ht="12.75" hidden="1" customHeight="1" x14ac:dyDescent="0.2">
      <c r="A111" s="115" t="s">
        <v>207</v>
      </c>
      <c r="B111" s="86">
        <f>IFERROR(IF((AA111+AB111)='02.XLD'!M112,'02.XLD'!M112,"Lỗi"),"Lỗi")</f>
        <v>0</v>
      </c>
      <c r="C111" s="86">
        <f t="shared" si="7"/>
        <v>0</v>
      </c>
      <c r="D111" s="87">
        <v>0</v>
      </c>
      <c r="E111" s="87">
        <v>0</v>
      </c>
      <c r="F111" s="87">
        <v>0</v>
      </c>
      <c r="G111" s="87">
        <v>0</v>
      </c>
      <c r="H111" s="86">
        <f t="shared" si="8"/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8">
        <v>0</v>
      </c>
      <c r="AB111" s="87">
        <v>0</v>
      </c>
      <c r="AC111" s="87">
        <f t="shared" si="9"/>
        <v>0</v>
      </c>
      <c r="AD111" s="79"/>
      <c r="AE111" s="79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3"/>
    </row>
    <row r="112" spans="1:43" ht="12.75" hidden="1" customHeight="1" x14ac:dyDescent="0.2">
      <c r="A112" s="115" t="s">
        <v>208</v>
      </c>
      <c r="B112" s="86">
        <f>IFERROR(IF((AA112+AB112)='02.XLD'!M113,'02.XLD'!M113,"Lỗi"),"Lỗi")</f>
        <v>0</v>
      </c>
      <c r="C112" s="86">
        <f t="shared" si="7"/>
        <v>0</v>
      </c>
      <c r="D112" s="87">
        <v>0</v>
      </c>
      <c r="E112" s="87">
        <v>0</v>
      </c>
      <c r="F112" s="87">
        <v>0</v>
      </c>
      <c r="G112" s="87">
        <v>0</v>
      </c>
      <c r="H112" s="86">
        <f t="shared" si="8"/>
        <v>0</v>
      </c>
      <c r="I112" s="87">
        <v>0</v>
      </c>
      <c r="J112" s="87">
        <v>0</v>
      </c>
      <c r="K112" s="87">
        <v>0</v>
      </c>
      <c r="L112" s="87">
        <v>0</v>
      </c>
      <c r="M112" s="87">
        <v>0</v>
      </c>
      <c r="N112" s="87">
        <v>0</v>
      </c>
      <c r="O112" s="87">
        <v>0</v>
      </c>
      <c r="P112" s="87">
        <v>0</v>
      </c>
      <c r="Q112" s="87">
        <v>0</v>
      </c>
      <c r="R112" s="87">
        <v>0</v>
      </c>
      <c r="S112" s="87">
        <v>0</v>
      </c>
      <c r="T112" s="87">
        <v>0</v>
      </c>
      <c r="U112" s="87">
        <v>0</v>
      </c>
      <c r="V112" s="87">
        <v>0</v>
      </c>
      <c r="W112" s="87">
        <v>0</v>
      </c>
      <c r="X112" s="87">
        <v>0</v>
      </c>
      <c r="Y112" s="87">
        <v>0</v>
      </c>
      <c r="Z112" s="87">
        <v>0</v>
      </c>
      <c r="AA112" s="88">
        <v>0</v>
      </c>
      <c r="AB112" s="87">
        <v>0</v>
      </c>
      <c r="AC112" s="87">
        <f t="shared" si="9"/>
        <v>0</v>
      </c>
      <c r="AD112" s="79"/>
      <c r="AE112" s="79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3"/>
    </row>
    <row r="113" spans="1:43" ht="12.75" hidden="1" customHeight="1" x14ac:dyDescent="0.2">
      <c r="A113" s="115" t="s">
        <v>209</v>
      </c>
      <c r="B113" s="86">
        <f>IFERROR(IF((AA113+AB113)='02.XLD'!M114,'02.XLD'!M114,"Lỗi"),"Lỗi")</f>
        <v>0</v>
      </c>
      <c r="C113" s="86">
        <f t="shared" si="7"/>
        <v>0</v>
      </c>
      <c r="D113" s="87">
        <v>0</v>
      </c>
      <c r="E113" s="87">
        <v>0</v>
      </c>
      <c r="F113" s="87">
        <v>0</v>
      </c>
      <c r="G113" s="87">
        <v>0</v>
      </c>
      <c r="H113" s="86">
        <f t="shared" si="8"/>
        <v>0</v>
      </c>
      <c r="I113" s="87">
        <v>0</v>
      </c>
      <c r="J113" s="87">
        <v>0</v>
      </c>
      <c r="K113" s="87">
        <v>0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0</v>
      </c>
      <c r="T113" s="87">
        <v>0</v>
      </c>
      <c r="U113" s="87">
        <v>0</v>
      </c>
      <c r="V113" s="87">
        <v>0</v>
      </c>
      <c r="W113" s="87">
        <v>0</v>
      </c>
      <c r="X113" s="87">
        <v>0</v>
      </c>
      <c r="Y113" s="87">
        <v>0</v>
      </c>
      <c r="Z113" s="87">
        <v>0</v>
      </c>
      <c r="AA113" s="88"/>
      <c r="AB113" s="87">
        <v>0</v>
      </c>
      <c r="AC113" s="87">
        <f t="shared" si="9"/>
        <v>0</v>
      </c>
      <c r="AD113" s="79"/>
      <c r="AE113" s="79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3"/>
    </row>
    <row r="114" spans="1:43" ht="12.75" hidden="1" customHeight="1" x14ac:dyDescent="0.2">
      <c r="A114" s="115" t="s">
        <v>210</v>
      </c>
      <c r="B114" s="86">
        <f>IFERROR(IF((AA114+AB114)='02.XLD'!M115,'02.XLD'!M115,"Lỗi"),"Lỗi")</f>
        <v>1</v>
      </c>
      <c r="C114" s="86">
        <f t="shared" si="7"/>
        <v>1</v>
      </c>
      <c r="D114" s="87">
        <v>0</v>
      </c>
      <c r="E114" s="87">
        <v>1</v>
      </c>
      <c r="F114" s="87">
        <v>0</v>
      </c>
      <c r="G114" s="87">
        <v>0</v>
      </c>
      <c r="H114" s="86">
        <f t="shared" si="8"/>
        <v>1</v>
      </c>
      <c r="I114" s="88">
        <v>1</v>
      </c>
      <c r="J114" s="88">
        <v>0</v>
      </c>
      <c r="K114" s="88">
        <v>0</v>
      </c>
      <c r="L114" s="88">
        <v>0</v>
      </c>
      <c r="M114" s="88">
        <v>0</v>
      </c>
      <c r="N114" s="88">
        <v>0</v>
      </c>
      <c r="O114" s="88">
        <v>0</v>
      </c>
      <c r="P114" s="88">
        <v>0</v>
      </c>
      <c r="Q114" s="88">
        <v>0</v>
      </c>
      <c r="R114" s="88">
        <v>0</v>
      </c>
      <c r="S114" s="88">
        <v>0</v>
      </c>
      <c r="T114" s="88">
        <v>0</v>
      </c>
      <c r="U114" s="88">
        <v>0</v>
      </c>
      <c r="V114" s="88">
        <v>0</v>
      </c>
      <c r="W114" s="88">
        <v>0</v>
      </c>
      <c r="X114" s="88">
        <v>0</v>
      </c>
      <c r="Y114" s="88">
        <v>0</v>
      </c>
      <c r="Z114" s="88">
        <v>0</v>
      </c>
      <c r="AA114" s="88">
        <v>0</v>
      </c>
      <c r="AB114" s="87">
        <v>1</v>
      </c>
      <c r="AC114" s="87">
        <f t="shared" si="9"/>
        <v>0</v>
      </c>
      <c r="AD114" s="79"/>
      <c r="AE114" s="79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3"/>
    </row>
    <row r="115" spans="1:43" ht="12.75" hidden="1" customHeight="1" x14ac:dyDescent="0.2">
      <c r="A115" s="115" t="s">
        <v>211</v>
      </c>
      <c r="B115" s="86">
        <f>IFERROR(IF((AA115+AB115)='02.XLD'!M116,'02.XLD'!M116,"Lỗi"),"Lỗi")</f>
        <v>0</v>
      </c>
      <c r="C115" s="86">
        <f t="shared" si="7"/>
        <v>0</v>
      </c>
      <c r="D115" s="87">
        <v>0</v>
      </c>
      <c r="E115" s="87">
        <v>0</v>
      </c>
      <c r="F115" s="87">
        <v>0</v>
      </c>
      <c r="G115" s="87">
        <v>0</v>
      </c>
      <c r="H115" s="86">
        <f t="shared" si="8"/>
        <v>0</v>
      </c>
      <c r="I115" s="87">
        <v>0</v>
      </c>
      <c r="J115" s="87">
        <v>0</v>
      </c>
      <c r="K115" s="87">
        <v>0</v>
      </c>
      <c r="L115" s="87">
        <v>0</v>
      </c>
      <c r="M115" s="87">
        <v>0</v>
      </c>
      <c r="N115" s="87">
        <v>0</v>
      </c>
      <c r="O115" s="87">
        <v>0</v>
      </c>
      <c r="P115" s="87">
        <v>0</v>
      </c>
      <c r="Q115" s="87">
        <v>0</v>
      </c>
      <c r="R115" s="87">
        <v>0</v>
      </c>
      <c r="S115" s="87">
        <v>0</v>
      </c>
      <c r="T115" s="87">
        <v>0</v>
      </c>
      <c r="U115" s="87">
        <v>0</v>
      </c>
      <c r="V115" s="87">
        <v>0</v>
      </c>
      <c r="W115" s="87">
        <v>0</v>
      </c>
      <c r="X115" s="87">
        <v>0</v>
      </c>
      <c r="Y115" s="87">
        <v>0</v>
      </c>
      <c r="Z115" s="87">
        <v>0</v>
      </c>
      <c r="AA115" s="88">
        <v>0</v>
      </c>
      <c r="AB115" s="87">
        <v>0</v>
      </c>
      <c r="AC115" s="87">
        <f t="shared" si="9"/>
        <v>0</v>
      </c>
      <c r="AD115" s="79"/>
      <c r="AE115" s="79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3"/>
    </row>
    <row r="116" spans="1:43" ht="12.75" hidden="1" customHeight="1" x14ac:dyDescent="0.2">
      <c r="A116" s="115" t="s">
        <v>212</v>
      </c>
      <c r="B116" s="86">
        <f>IFERROR(IF((AA116+AB116)='02.XLD'!M117,'02.XLD'!M117,"Lỗi"),"Lỗi")</f>
        <v>0</v>
      </c>
      <c r="C116" s="86">
        <f t="shared" si="7"/>
        <v>0</v>
      </c>
      <c r="D116" s="87">
        <v>0</v>
      </c>
      <c r="E116" s="87">
        <v>0</v>
      </c>
      <c r="F116" s="87">
        <v>0</v>
      </c>
      <c r="G116" s="87">
        <v>0</v>
      </c>
      <c r="H116" s="86">
        <f t="shared" si="8"/>
        <v>0</v>
      </c>
      <c r="I116" s="87">
        <v>0</v>
      </c>
      <c r="J116" s="87">
        <v>0</v>
      </c>
      <c r="K116" s="87">
        <v>0</v>
      </c>
      <c r="L116" s="87">
        <v>0</v>
      </c>
      <c r="M116" s="87">
        <v>0</v>
      </c>
      <c r="N116" s="87">
        <v>0</v>
      </c>
      <c r="O116" s="87">
        <v>0</v>
      </c>
      <c r="P116" s="87">
        <v>0</v>
      </c>
      <c r="Q116" s="87">
        <v>0</v>
      </c>
      <c r="R116" s="87">
        <v>0</v>
      </c>
      <c r="S116" s="87">
        <v>0</v>
      </c>
      <c r="T116" s="87">
        <v>0</v>
      </c>
      <c r="U116" s="87">
        <v>0</v>
      </c>
      <c r="V116" s="87">
        <v>0</v>
      </c>
      <c r="W116" s="87">
        <v>0</v>
      </c>
      <c r="X116" s="87">
        <v>0</v>
      </c>
      <c r="Y116" s="87">
        <v>0</v>
      </c>
      <c r="Z116" s="87">
        <v>0</v>
      </c>
      <c r="AA116" s="88">
        <v>0</v>
      </c>
      <c r="AB116" s="87">
        <v>0</v>
      </c>
      <c r="AC116" s="87">
        <f t="shared" si="9"/>
        <v>0</v>
      </c>
      <c r="AD116" s="79"/>
      <c r="AE116" s="79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3"/>
    </row>
    <row r="117" spans="1:43" ht="12.75" hidden="1" customHeight="1" x14ac:dyDescent="0.2">
      <c r="A117" s="115" t="s">
        <v>213</v>
      </c>
      <c r="B117" s="86">
        <f>IFERROR(IF((AA117+AB117)='02.XLD'!M118,'02.XLD'!M118,"Lỗi"),"Lỗi")</f>
        <v>0</v>
      </c>
      <c r="C117" s="86">
        <f t="shared" si="7"/>
        <v>0</v>
      </c>
      <c r="D117" s="87">
        <v>0</v>
      </c>
      <c r="E117" s="87">
        <v>0</v>
      </c>
      <c r="F117" s="87">
        <v>0</v>
      </c>
      <c r="G117" s="87">
        <v>0</v>
      </c>
      <c r="H117" s="86">
        <f t="shared" si="8"/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8"/>
      <c r="AB117" s="87">
        <v>0</v>
      </c>
      <c r="AC117" s="87">
        <f t="shared" si="9"/>
        <v>0</v>
      </c>
      <c r="AD117" s="79"/>
      <c r="AE117" s="79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3"/>
    </row>
    <row r="118" spans="1:43" ht="12.75" hidden="1" customHeight="1" x14ac:dyDescent="0.2">
      <c r="A118" s="115" t="s">
        <v>214</v>
      </c>
      <c r="B118" s="86">
        <f>IFERROR(IF((AA118+AB118)='02.XLD'!M119,'02.XLD'!M119,"Lỗi"),"Lỗi")</f>
        <v>0</v>
      </c>
      <c r="C118" s="86">
        <f t="shared" si="7"/>
        <v>0</v>
      </c>
      <c r="D118" s="87"/>
      <c r="E118" s="87"/>
      <c r="F118" s="87"/>
      <c r="G118" s="87"/>
      <c r="H118" s="86">
        <f t="shared" si="8"/>
        <v>0</v>
      </c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8">
        <v>0</v>
      </c>
      <c r="AB118" s="87"/>
      <c r="AC118" s="87">
        <f t="shared" si="9"/>
        <v>0</v>
      </c>
      <c r="AD118" s="79"/>
      <c r="AE118" s="79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3"/>
    </row>
    <row r="119" spans="1:43" ht="12.75" hidden="1" customHeight="1" x14ac:dyDescent="0.2">
      <c r="A119" s="115" t="s">
        <v>215</v>
      </c>
      <c r="B119" s="86">
        <f>IFERROR(IF((AA119+AB119)='02.XLD'!M120,'02.XLD'!M120,"Lỗi"),"Lỗi")</f>
        <v>1</v>
      </c>
      <c r="C119" s="86">
        <f t="shared" si="7"/>
        <v>1</v>
      </c>
      <c r="D119" s="87">
        <v>0</v>
      </c>
      <c r="E119" s="87">
        <v>1</v>
      </c>
      <c r="F119" s="87">
        <v>0</v>
      </c>
      <c r="G119" s="87">
        <v>0</v>
      </c>
      <c r="H119" s="86">
        <f t="shared" si="8"/>
        <v>1</v>
      </c>
      <c r="I119" s="87">
        <v>0</v>
      </c>
      <c r="J119" s="87">
        <v>1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/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8">
        <v>0</v>
      </c>
      <c r="AB119" s="87">
        <v>1</v>
      </c>
      <c r="AC119" s="87">
        <f t="shared" si="9"/>
        <v>0</v>
      </c>
      <c r="AD119" s="79"/>
      <c r="AE119" s="79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3"/>
    </row>
    <row r="120" spans="1:43" ht="12.75" hidden="1" customHeight="1" x14ac:dyDescent="0.2">
      <c r="A120" s="115" t="s">
        <v>216</v>
      </c>
      <c r="B120" s="86">
        <f>IFERROR(IF((AA120+AB120)='02.XLD'!M121,'02.XLD'!M121,"Lỗi"),"Lỗi")</f>
        <v>0</v>
      </c>
      <c r="C120" s="86">
        <f t="shared" si="7"/>
        <v>0</v>
      </c>
      <c r="D120" s="87">
        <v>0</v>
      </c>
      <c r="E120" s="87">
        <v>0</v>
      </c>
      <c r="F120" s="87">
        <v>0</v>
      </c>
      <c r="G120" s="87">
        <v>0</v>
      </c>
      <c r="H120" s="86">
        <f t="shared" si="8"/>
        <v>0</v>
      </c>
      <c r="I120" s="87">
        <v>0</v>
      </c>
      <c r="J120" s="87">
        <v>0</v>
      </c>
      <c r="K120" s="87">
        <v>0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8">
        <v>0</v>
      </c>
      <c r="AB120" s="87">
        <v>0</v>
      </c>
      <c r="AC120" s="87">
        <f t="shared" si="9"/>
        <v>0</v>
      </c>
      <c r="AD120" s="79"/>
      <c r="AE120" s="79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3"/>
    </row>
    <row r="121" spans="1:43" ht="19.5" customHeight="1" x14ac:dyDescent="0.2">
      <c r="A121" s="121" t="s">
        <v>217</v>
      </c>
      <c r="B121" s="122">
        <f t="shared" ref="B121:Z121" si="10">B10+B11+B25</f>
        <v>275</v>
      </c>
      <c r="C121" s="122">
        <f t="shared" si="10"/>
        <v>273</v>
      </c>
      <c r="D121" s="122">
        <f t="shared" si="10"/>
        <v>12</v>
      </c>
      <c r="E121" s="122">
        <f t="shared" si="10"/>
        <v>63</v>
      </c>
      <c r="F121" s="122">
        <f t="shared" si="10"/>
        <v>136</v>
      </c>
      <c r="G121" s="122">
        <f t="shared" si="10"/>
        <v>62</v>
      </c>
      <c r="H121" s="122">
        <f t="shared" si="10"/>
        <v>50</v>
      </c>
      <c r="I121" s="122">
        <f t="shared" si="10"/>
        <v>11</v>
      </c>
      <c r="J121" s="122">
        <f t="shared" si="10"/>
        <v>24</v>
      </c>
      <c r="K121" s="122">
        <f t="shared" si="10"/>
        <v>14</v>
      </c>
      <c r="L121" s="122">
        <f t="shared" si="10"/>
        <v>0</v>
      </c>
      <c r="M121" s="122">
        <f t="shared" si="10"/>
        <v>1</v>
      </c>
      <c r="N121" s="122">
        <f t="shared" si="10"/>
        <v>0</v>
      </c>
      <c r="O121" s="122">
        <f t="shared" si="10"/>
        <v>118</v>
      </c>
      <c r="P121" s="122">
        <f t="shared" si="10"/>
        <v>0</v>
      </c>
      <c r="Q121" s="122">
        <f t="shared" si="10"/>
        <v>0</v>
      </c>
      <c r="R121" s="122">
        <f t="shared" si="10"/>
        <v>0</v>
      </c>
      <c r="S121" s="122">
        <f t="shared" si="10"/>
        <v>0</v>
      </c>
      <c r="T121" s="122">
        <f t="shared" si="10"/>
        <v>0</v>
      </c>
      <c r="U121" s="122">
        <f t="shared" si="10"/>
        <v>2</v>
      </c>
      <c r="V121" s="122">
        <f t="shared" si="10"/>
        <v>8</v>
      </c>
      <c r="W121" s="122">
        <f t="shared" si="10"/>
        <v>11</v>
      </c>
      <c r="X121" s="122">
        <f t="shared" si="10"/>
        <v>0</v>
      </c>
      <c r="Y121" s="122">
        <f t="shared" si="10"/>
        <v>0</v>
      </c>
      <c r="Z121" s="122">
        <f t="shared" si="10"/>
        <v>0</v>
      </c>
      <c r="AA121" s="122">
        <v>11</v>
      </c>
      <c r="AB121" s="122">
        <f t="shared" ref="AB121:AC121" si="11">AB10+AB11+AB25</f>
        <v>261</v>
      </c>
      <c r="AC121" s="122">
        <f t="shared" si="11"/>
        <v>27</v>
      </c>
      <c r="AD121" s="123"/>
      <c r="AE121" s="123"/>
      <c r="AF121" s="102"/>
      <c r="AG121" s="102"/>
      <c r="AH121" s="102"/>
      <c r="AI121" s="102"/>
      <c r="AJ121" s="102"/>
      <c r="AK121" s="102"/>
      <c r="AL121" s="102"/>
      <c r="AM121" s="102"/>
      <c r="AN121" s="102"/>
      <c r="AO121" s="102"/>
      <c r="AP121" s="102"/>
      <c r="AQ121" s="33"/>
    </row>
    <row r="122" spans="1:43" ht="12.75" hidden="1" customHeight="1" x14ac:dyDescent="0.2">
      <c r="A122" s="106"/>
      <c r="B122" s="105"/>
      <c r="C122" s="105"/>
      <c r="D122" s="105"/>
      <c r="E122" s="105"/>
      <c r="F122" s="105"/>
      <c r="G122" s="105"/>
      <c r="H122" s="105">
        <f>H121+G121+F121</f>
        <v>248</v>
      </c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79"/>
      <c r="AF122" s="78"/>
      <c r="AG122" s="78"/>
      <c r="AH122" s="66"/>
      <c r="AI122" s="66"/>
      <c r="AJ122" s="66"/>
      <c r="AK122" s="66"/>
      <c r="AL122" s="66"/>
      <c r="AM122" s="66"/>
      <c r="AN122" s="66"/>
      <c r="AO122" s="66"/>
      <c r="AP122" s="66"/>
      <c r="AQ122" s="3"/>
    </row>
    <row r="123" spans="1:43" ht="12.75" customHeight="1" x14ac:dyDescent="0.2">
      <c r="A123" s="34"/>
      <c r="B123" s="35"/>
      <c r="C123" s="35"/>
      <c r="D123" s="28"/>
      <c r="E123" s="28"/>
      <c r="F123" s="28"/>
      <c r="G123" s="28"/>
      <c r="H123" s="35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35"/>
      <c r="AB123" s="28"/>
      <c r="AC123" s="35"/>
      <c r="AD123" s="28"/>
      <c r="AE123" s="28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ht="12.75" customHeight="1" x14ac:dyDescent="0.2">
      <c r="A124" s="34"/>
      <c r="B124" s="35"/>
      <c r="C124" s="35"/>
      <c r="D124" s="28"/>
      <c r="E124" s="28"/>
      <c r="F124" s="28"/>
      <c r="G124" s="28"/>
      <c r="H124" s="35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35"/>
      <c r="AB124" s="28"/>
      <c r="AC124" s="35"/>
      <c r="AD124" s="28"/>
      <c r="AE124" s="28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ht="12.75" customHeight="1" x14ac:dyDescent="0.2">
      <c r="A125" s="34"/>
      <c r="B125" s="35"/>
      <c r="C125" s="35"/>
      <c r="D125" s="28"/>
      <c r="E125" s="28"/>
      <c r="F125" s="28"/>
      <c r="G125" s="28"/>
      <c r="H125" s="35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35"/>
      <c r="AB125" s="28"/>
      <c r="AC125" s="35"/>
      <c r="AD125" s="28"/>
      <c r="AE125" s="28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ht="12.75" customHeight="1" x14ac:dyDescent="0.2">
      <c r="A126" s="34"/>
      <c r="B126" s="35"/>
      <c r="C126" s="35"/>
      <c r="D126" s="28"/>
      <c r="E126" s="28"/>
      <c r="F126" s="28"/>
      <c r="G126" s="28"/>
      <c r="H126" s="35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35"/>
      <c r="AB126" s="28"/>
      <c r="AC126" s="35"/>
      <c r="AD126" s="28"/>
      <c r="AE126" s="28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ht="12.75" customHeight="1" x14ac:dyDescent="0.2">
      <c r="A127" s="34"/>
      <c r="B127" s="35"/>
      <c r="C127" s="35"/>
      <c r="D127" s="28"/>
      <c r="E127" s="28"/>
      <c r="F127" s="28"/>
      <c r="G127" s="28"/>
      <c r="H127" s="35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35"/>
      <c r="AB127" s="28"/>
      <c r="AC127" s="35"/>
      <c r="AD127" s="28"/>
      <c r="AE127" s="28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ht="12.75" customHeight="1" x14ac:dyDescent="0.2">
      <c r="A128" s="34"/>
      <c r="B128" s="35"/>
      <c r="C128" s="35"/>
      <c r="D128" s="28"/>
      <c r="E128" s="28"/>
      <c r="F128" s="28"/>
      <c r="G128" s="28"/>
      <c r="H128" s="35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35"/>
      <c r="AB128" s="28"/>
      <c r="AC128" s="35"/>
      <c r="AD128" s="28"/>
      <c r="AE128" s="28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ht="12.75" customHeight="1" x14ac:dyDescent="0.2">
      <c r="A129" s="34"/>
      <c r="B129" s="35"/>
      <c r="C129" s="35"/>
      <c r="D129" s="28"/>
      <c r="E129" s="28"/>
      <c r="F129" s="28"/>
      <c r="G129" s="28"/>
      <c r="H129" s="35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35"/>
      <c r="AB129" s="28"/>
      <c r="AC129" s="35"/>
      <c r="AD129" s="28"/>
      <c r="AE129" s="28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ht="12.75" customHeight="1" x14ac:dyDescent="0.2">
      <c r="A130" s="34"/>
      <c r="B130" s="35"/>
      <c r="C130" s="35"/>
      <c r="D130" s="28"/>
      <c r="E130" s="28"/>
      <c r="F130" s="28"/>
      <c r="G130" s="28"/>
      <c r="H130" s="35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35"/>
      <c r="AB130" s="28"/>
      <c r="AC130" s="35"/>
      <c r="AD130" s="28"/>
      <c r="AE130" s="28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ht="12.75" customHeight="1" x14ac:dyDescent="0.2">
      <c r="A131" s="34"/>
      <c r="B131" s="35"/>
      <c r="C131" s="35"/>
      <c r="D131" s="28"/>
      <c r="E131" s="28"/>
      <c r="F131" s="28"/>
      <c r="G131" s="28"/>
      <c r="H131" s="35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35"/>
      <c r="AB131" s="28"/>
      <c r="AC131" s="35"/>
      <c r="AD131" s="28"/>
      <c r="AE131" s="28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ht="12.75" customHeight="1" x14ac:dyDescent="0.2">
      <c r="A132" s="34"/>
      <c r="B132" s="35"/>
      <c r="C132" s="35"/>
      <c r="D132" s="28"/>
      <c r="E132" s="28"/>
      <c r="F132" s="28"/>
      <c r="G132" s="28"/>
      <c r="H132" s="35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35"/>
      <c r="AB132" s="28"/>
      <c r="AC132" s="35"/>
      <c r="AD132" s="28"/>
      <c r="AE132" s="28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ht="12.75" customHeight="1" x14ac:dyDescent="0.2">
      <c r="A133" s="34"/>
      <c r="B133" s="35"/>
      <c r="C133" s="35"/>
      <c r="D133" s="28"/>
      <c r="E133" s="28"/>
      <c r="F133" s="28"/>
      <c r="G133" s="28"/>
      <c r="H133" s="35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35"/>
      <c r="AB133" s="28"/>
      <c r="AC133" s="35"/>
      <c r="AD133" s="28"/>
      <c r="AE133" s="28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ht="12.75" customHeight="1" x14ac:dyDescent="0.2">
      <c r="A134" s="34"/>
      <c r="B134" s="35"/>
      <c r="C134" s="35"/>
      <c r="D134" s="28"/>
      <c r="E134" s="28"/>
      <c r="F134" s="28"/>
      <c r="G134" s="28"/>
      <c r="H134" s="35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35"/>
      <c r="AB134" s="28"/>
      <c r="AC134" s="35"/>
      <c r="AD134" s="28"/>
      <c r="AE134" s="28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ht="12.75" customHeight="1" x14ac:dyDescent="0.2">
      <c r="A135" s="34"/>
      <c r="B135" s="35"/>
      <c r="C135" s="35"/>
      <c r="D135" s="28"/>
      <c r="E135" s="28"/>
      <c r="F135" s="28"/>
      <c r="G135" s="28"/>
      <c r="H135" s="35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35"/>
      <c r="AB135" s="28"/>
      <c r="AC135" s="35"/>
      <c r="AD135" s="28"/>
      <c r="AE135" s="28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ht="12.75" customHeight="1" x14ac:dyDescent="0.2">
      <c r="A136" s="34"/>
      <c r="B136" s="35"/>
      <c r="C136" s="35"/>
      <c r="D136" s="28"/>
      <c r="E136" s="28"/>
      <c r="F136" s="28"/>
      <c r="G136" s="28"/>
      <c r="H136" s="35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35"/>
      <c r="AB136" s="28"/>
      <c r="AC136" s="35"/>
      <c r="AD136" s="28"/>
      <c r="AE136" s="28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ht="12.75" customHeight="1" x14ac:dyDescent="0.2">
      <c r="A137" s="34"/>
      <c r="B137" s="35"/>
      <c r="C137" s="35"/>
      <c r="D137" s="28"/>
      <c r="E137" s="28"/>
      <c r="F137" s="28"/>
      <c r="G137" s="28"/>
      <c r="H137" s="35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35"/>
      <c r="AB137" s="28"/>
      <c r="AC137" s="35"/>
      <c r="AD137" s="28"/>
      <c r="AE137" s="28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ht="12.75" customHeight="1" x14ac:dyDescent="0.2">
      <c r="A138" s="34"/>
      <c r="B138" s="35"/>
      <c r="C138" s="35"/>
      <c r="D138" s="28"/>
      <c r="E138" s="28"/>
      <c r="F138" s="28"/>
      <c r="G138" s="28"/>
      <c r="H138" s="35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35"/>
      <c r="AB138" s="28"/>
      <c r="AC138" s="35"/>
      <c r="AD138" s="28"/>
      <c r="AE138" s="28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ht="12.75" customHeight="1" x14ac:dyDescent="0.2">
      <c r="A139" s="34"/>
      <c r="B139" s="35"/>
      <c r="C139" s="35"/>
      <c r="D139" s="28"/>
      <c r="E139" s="28"/>
      <c r="F139" s="28"/>
      <c r="G139" s="28"/>
      <c r="H139" s="35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35"/>
      <c r="AB139" s="28"/>
      <c r="AC139" s="35"/>
      <c r="AD139" s="28"/>
      <c r="AE139" s="28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ht="12.75" customHeight="1" x14ac:dyDescent="0.2">
      <c r="A140" s="34"/>
      <c r="B140" s="35"/>
      <c r="C140" s="35"/>
      <c r="D140" s="28"/>
      <c r="E140" s="28"/>
      <c r="F140" s="28"/>
      <c r="G140" s="28"/>
      <c r="H140" s="35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35"/>
      <c r="AB140" s="28"/>
      <c r="AC140" s="35"/>
      <c r="AD140" s="28"/>
      <c r="AE140" s="28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ht="12.75" customHeight="1" x14ac:dyDescent="0.2">
      <c r="A141" s="34"/>
      <c r="B141" s="35"/>
      <c r="C141" s="35"/>
      <c r="D141" s="28"/>
      <c r="E141" s="28"/>
      <c r="F141" s="28"/>
      <c r="G141" s="28"/>
      <c r="H141" s="35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35"/>
      <c r="AB141" s="28"/>
      <c r="AC141" s="35"/>
      <c r="AD141" s="28"/>
      <c r="AE141" s="28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ht="12.75" customHeight="1" x14ac:dyDescent="0.2">
      <c r="A142" s="34"/>
      <c r="B142" s="35"/>
      <c r="C142" s="35"/>
      <c r="D142" s="28"/>
      <c r="E142" s="28"/>
      <c r="F142" s="28"/>
      <c r="G142" s="28"/>
      <c r="H142" s="35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35"/>
      <c r="AB142" s="28"/>
      <c r="AC142" s="35"/>
      <c r="AD142" s="28"/>
      <c r="AE142" s="28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ht="12.75" customHeight="1" x14ac:dyDescent="0.2">
      <c r="A143" s="34"/>
      <c r="B143" s="35"/>
      <c r="C143" s="35"/>
      <c r="D143" s="28"/>
      <c r="E143" s="28"/>
      <c r="F143" s="28"/>
      <c r="G143" s="28"/>
      <c r="H143" s="35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35"/>
      <c r="AB143" s="28"/>
      <c r="AC143" s="35"/>
      <c r="AD143" s="28"/>
      <c r="AE143" s="28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ht="12.75" customHeight="1" x14ac:dyDescent="0.2">
      <c r="A144" s="34"/>
      <c r="B144" s="35"/>
      <c r="C144" s="35"/>
      <c r="D144" s="28"/>
      <c r="E144" s="28"/>
      <c r="F144" s="28"/>
      <c r="G144" s="28"/>
      <c r="H144" s="35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35"/>
      <c r="AB144" s="28"/>
      <c r="AC144" s="35"/>
      <c r="AD144" s="28"/>
      <c r="AE144" s="28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ht="12.75" customHeight="1" x14ac:dyDescent="0.2">
      <c r="A145" s="34"/>
      <c r="B145" s="35"/>
      <c r="C145" s="35"/>
      <c r="D145" s="28"/>
      <c r="E145" s="28"/>
      <c r="F145" s="28"/>
      <c r="G145" s="28"/>
      <c r="H145" s="35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35"/>
      <c r="AB145" s="28"/>
      <c r="AC145" s="35"/>
      <c r="AD145" s="28"/>
      <c r="AE145" s="28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ht="12.75" customHeight="1" x14ac:dyDescent="0.2">
      <c r="A146" s="34"/>
      <c r="B146" s="35"/>
      <c r="C146" s="35"/>
      <c r="D146" s="28"/>
      <c r="E146" s="28"/>
      <c r="F146" s="28"/>
      <c r="G146" s="28"/>
      <c r="H146" s="35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35"/>
      <c r="AB146" s="28"/>
      <c r="AC146" s="35"/>
      <c r="AD146" s="28"/>
      <c r="AE146" s="28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ht="12.75" customHeight="1" x14ac:dyDescent="0.2">
      <c r="A147" s="34"/>
      <c r="B147" s="35"/>
      <c r="C147" s="35"/>
      <c r="D147" s="28"/>
      <c r="E147" s="28"/>
      <c r="F147" s="28"/>
      <c r="G147" s="28"/>
      <c r="H147" s="35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35"/>
      <c r="AB147" s="28"/>
      <c r="AC147" s="35"/>
      <c r="AD147" s="28"/>
      <c r="AE147" s="28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ht="12.75" customHeight="1" x14ac:dyDescent="0.2">
      <c r="A148" s="34"/>
      <c r="B148" s="35"/>
      <c r="C148" s="35"/>
      <c r="D148" s="28"/>
      <c r="E148" s="28"/>
      <c r="F148" s="28"/>
      <c r="G148" s="28"/>
      <c r="H148" s="35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35"/>
      <c r="AB148" s="28"/>
      <c r="AC148" s="35"/>
      <c r="AD148" s="28"/>
      <c r="AE148" s="28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ht="12.75" customHeight="1" x14ac:dyDescent="0.2">
      <c r="A149" s="34"/>
      <c r="B149" s="35"/>
      <c r="C149" s="35"/>
      <c r="D149" s="28"/>
      <c r="E149" s="28"/>
      <c r="F149" s="28"/>
      <c r="G149" s="28"/>
      <c r="H149" s="35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35"/>
      <c r="AB149" s="28"/>
      <c r="AC149" s="35"/>
      <c r="AD149" s="28"/>
      <c r="AE149" s="28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ht="12.75" customHeight="1" x14ac:dyDescent="0.2">
      <c r="A150" s="34"/>
      <c r="B150" s="35"/>
      <c r="C150" s="35"/>
      <c r="D150" s="28"/>
      <c r="E150" s="28"/>
      <c r="F150" s="28"/>
      <c r="G150" s="28"/>
      <c r="H150" s="35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35"/>
      <c r="AB150" s="28"/>
      <c r="AC150" s="35"/>
      <c r="AD150" s="28"/>
      <c r="AE150" s="28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ht="12.75" customHeight="1" x14ac:dyDescent="0.2">
      <c r="A151" s="34"/>
      <c r="B151" s="35"/>
      <c r="C151" s="35"/>
      <c r="D151" s="28"/>
      <c r="E151" s="28"/>
      <c r="F151" s="28"/>
      <c r="G151" s="28"/>
      <c r="H151" s="35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35"/>
      <c r="AB151" s="28"/>
      <c r="AC151" s="35"/>
      <c r="AD151" s="28"/>
      <c r="AE151" s="28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ht="12.75" customHeight="1" x14ac:dyDescent="0.2">
      <c r="A152" s="34"/>
      <c r="B152" s="35"/>
      <c r="C152" s="35"/>
      <c r="D152" s="28"/>
      <c r="E152" s="28"/>
      <c r="F152" s="28"/>
      <c r="G152" s="28"/>
      <c r="H152" s="35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35"/>
      <c r="AB152" s="28"/>
      <c r="AC152" s="35"/>
      <c r="AD152" s="28"/>
      <c r="AE152" s="28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ht="12.75" customHeight="1" x14ac:dyDescent="0.2">
      <c r="A153" s="34"/>
      <c r="B153" s="35"/>
      <c r="C153" s="35"/>
      <c r="D153" s="28"/>
      <c r="E153" s="28"/>
      <c r="F153" s="28"/>
      <c r="G153" s="28"/>
      <c r="H153" s="35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35"/>
      <c r="AB153" s="28"/>
      <c r="AC153" s="35"/>
      <c r="AD153" s="28"/>
      <c r="AE153" s="28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ht="12.75" customHeight="1" x14ac:dyDescent="0.2">
      <c r="A154" s="34"/>
      <c r="B154" s="35"/>
      <c r="C154" s="35"/>
      <c r="D154" s="28"/>
      <c r="E154" s="28"/>
      <c r="F154" s="28"/>
      <c r="G154" s="28"/>
      <c r="H154" s="35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35"/>
      <c r="AB154" s="28"/>
      <c r="AC154" s="35"/>
      <c r="AD154" s="28"/>
      <c r="AE154" s="28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ht="12.75" customHeight="1" x14ac:dyDescent="0.2">
      <c r="A155" s="34"/>
      <c r="B155" s="35"/>
      <c r="C155" s="35"/>
      <c r="D155" s="28"/>
      <c r="E155" s="28"/>
      <c r="F155" s="28"/>
      <c r="G155" s="28"/>
      <c r="H155" s="35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35"/>
      <c r="AB155" s="28"/>
      <c r="AC155" s="35"/>
      <c r="AD155" s="28"/>
      <c r="AE155" s="28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ht="12.75" customHeight="1" x14ac:dyDescent="0.2">
      <c r="A156" s="34"/>
      <c r="B156" s="35"/>
      <c r="C156" s="35"/>
      <c r="D156" s="28"/>
      <c r="E156" s="28"/>
      <c r="F156" s="28"/>
      <c r="G156" s="28"/>
      <c r="H156" s="35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35"/>
      <c r="AB156" s="28"/>
      <c r="AC156" s="35"/>
      <c r="AD156" s="28"/>
      <c r="AE156" s="28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ht="12.75" customHeight="1" x14ac:dyDescent="0.2">
      <c r="A157" s="34"/>
      <c r="B157" s="35"/>
      <c r="C157" s="35"/>
      <c r="D157" s="28"/>
      <c r="E157" s="28"/>
      <c r="F157" s="28"/>
      <c r="G157" s="28"/>
      <c r="H157" s="35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35"/>
      <c r="AB157" s="28"/>
      <c r="AC157" s="35"/>
      <c r="AD157" s="28"/>
      <c r="AE157" s="28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ht="12.75" customHeight="1" x14ac:dyDescent="0.2">
      <c r="A158" s="34"/>
      <c r="B158" s="35"/>
      <c r="C158" s="35"/>
      <c r="D158" s="28"/>
      <c r="E158" s="28"/>
      <c r="F158" s="28"/>
      <c r="G158" s="28"/>
      <c r="H158" s="35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35"/>
      <c r="AB158" s="28"/>
      <c r="AC158" s="35"/>
      <c r="AD158" s="28"/>
      <c r="AE158" s="28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ht="12.75" customHeight="1" x14ac:dyDescent="0.2">
      <c r="A159" s="34"/>
      <c r="B159" s="35"/>
      <c r="C159" s="35"/>
      <c r="D159" s="28"/>
      <c r="E159" s="28"/>
      <c r="F159" s="28"/>
      <c r="G159" s="28"/>
      <c r="H159" s="35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35"/>
      <c r="AB159" s="28"/>
      <c r="AC159" s="35"/>
      <c r="AD159" s="28"/>
      <c r="AE159" s="28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ht="12.75" customHeight="1" x14ac:dyDescent="0.2">
      <c r="A160" s="34"/>
      <c r="B160" s="35"/>
      <c r="C160" s="35"/>
      <c r="D160" s="28"/>
      <c r="E160" s="28"/>
      <c r="F160" s="28"/>
      <c r="G160" s="28"/>
      <c r="H160" s="35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35"/>
      <c r="AB160" s="28"/>
      <c r="AC160" s="35"/>
      <c r="AD160" s="28"/>
      <c r="AE160" s="28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ht="12.75" customHeight="1" x14ac:dyDescent="0.2">
      <c r="A161" s="34"/>
      <c r="B161" s="35"/>
      <c r="C161" s="35"/>
      <c r="D161" s="28"/>
      <c r="E161" s="28"/>
      <c r="F161" s="28"/>
      <c r="G161" s="28"/>
      <c r="H161" s="35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35"/>
      <c r="AB161" s="28"/>
      <c r="AC161" s="35"/>
      <c r="AD161" s="28"/>
      <c r="AE161" s="28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ht="12.75" customHeight="1" x14ac:dyDescent="0.2">
      <c r="A162" s="34"/>
      <c r="B162" s="35"/>
      <c r="C162" s="35"/>
      <c r="D162" s="28"/>
      <c r="E162" s="28"/>
      <c r="F162" s="28"/>
      <c r="G162" s="28"/>
      <c r="H162" s="35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35"/>
      <c r="AB162" s="28"/>
      <c r="AC162" s="35"/>
      <c r="AD162" s="28"/>
      <c r="AE162" s="28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ht="12.75" customHeight="1" x14ac:dyDescent="0.2">
      <c r="A163" s="34"/>
      <c r="B163" s="35"/>
      <c r="C163" s="35"/>
      <c r="D163" s="28"/>
      <c r="E163" s="28"/>
      <c r="F163" s="28"/>
      <c r="G163" s="28"/>
      <c r="H163" s="35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35"/>
      <c r="AB163" s="28"/>
      <c r="AC163" s="35"/>
      <c r="AD163" s="28"/>
      <c r="AE163" s="28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ht="12.75" customHeight="1" x14ac:dyDescent="0.2">
      <c r="A164" s="34"/>
      <c r="B164" s="35"/>
      <c r="C164" s="35"/>
      <c r="D164" s="28"/>
      <c r="E164" s="28"/>
      <c r="F164" s="28"/>
      <c r="G164" s="28"/>
      <c r="H164" s="35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35"/>
      <c r="AB164" s="28"/>
      <c r="AC164" s="35"/>
      <c r="AD164" s="28"/>
      <c r="AE164" s="28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ht="12.75" customHeight="1" x14ac:dyDescent="0.2">
      <c r="A165" s="34"/>
      <c r="B165" s="35"/>
      <c r="C165" s="35"/>
      <c r="D165" s="28"/>
      <c r="E165" s="28"/>
      <c r="F165" s="28"/>
      <c r="G165" s="28"/>
      <c r="H165" s="35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35"/>
      <c r="AB165" s="28"/>
      <c r="AC165" s="35"/>
      <c r="AD165" s="28"/>
      <c r="AE165" s="28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ht="12.75" customHeight="1" x14ac:dyDescent="0.2">
      <c r="A166" s="34"/>
      <c r="B166" s="35"/>
      <c r="C166" s="35"/>
      <c r="D166" s="28"/>
      <c r="E166" s="28"/>
      <c r="F166" s="28"/>
      <c r="G166" s="28"/>
      <c r="H166" s="35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35"/>
      <c r="AB166" s="28"/>
      <c r="AC166" s="35"/>
      <c r="AD166" s="28"/>
      <c r="AE166" s="28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ht="12.75" customHeight="1" x14ac:dyDescent="0.2">
      <c r="A167" s="34"/>
      <c r="B167" s="35"/>
      <c r="C167" s="35"/>
      <c r="D167" s="28"/>
      <c r="E167" s="28"/>
      <c r="F167" s="28"/>
      <c r="G167" s="28"/>
      <c r="H167" s="35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35"/>
      <c r="AB167" s="28"/>
      <c r="AC167" s="35"/>
      <c r="AD167" s="28"/>
      <c r="AE167" s="28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ht="12.75" customHeight="1" x14ac:dyDescent="0.2">
      <c r="A168" s="34"/>
      <c r="B168" s="35"/>
      <c r="C168" s="35"/>
      <c r="D168" s="28"/>
      <c r="E168" s="28"/>
      <c r="F168" s="28"/>
      <c r="G168" s="28"/>
      <c r="H168" s="35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35"/>
      <c r="AB168" s="28"/>
      <c r="AC168" s="35"/>
      <c r="AD168" s="28"/>
      <c r="AE168" s="28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ht="12.75" customHeight="1" x14ac:dyDescent="0.2">
      <c r="A169" s="34"/>
      <c r="B169" s="35"/>
      <c r="C169" s="35"/>
      <c r="D169" s="28"/>
      <c r="E169" s="28"/>
      <c r="F169" s="28"/>
      <c r="G169" s="28"/>
      <c r="H169" s="35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35"/>
      <c r="AB169" s="28"/>
      <c r="AC169" s="35"/>
      <c r="AD169" s="28"/>
      <c r="AE169" s="28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ht="12.75" customHeight="1" x14ac:dyDescent="0.2">
      <c r="A170" s="34"/>
      <c r="B170" s="35"/>
      <c r="C170" s="35"/>
      <c r="D170" s="28"/>
      <c r="E170" s="28"/>
      <c r="F170" s="28"/>
      <c r="G170" s="28"/>
      <c r="H170" s="35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35"/>
      <c r="AB170" s="28"/>
      <c r="AC170" s="35"/>
      <c r="AD170" s="28"/>
      <c r="AE170" s="28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ht="12.75" customHeight="1" x14ac:dyDescent="0.2">
      <c r="A171" s="34"/>
      <c r="B171" s="35"/>
      <c r="C171" s="35"/>
      <c r="D171" s="28"/>
      <c r="E171" s="28"/>
      <c r="F171" s="28"/>
      <c r="G171" s="28"/>
      <c r="H171" s="35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35"/>
      <c r="AB171" s="28"/>
      <c r="AC171" s="35"/>
      <c r="AD171" s="28"/>
      <c r="AE171" s="28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ht="12.75" customHeight="1" x14ac:dyDescent="0.2">
      <c r="A172" s="34"/>
      <c r="B172" s="35"/>
      <c r="C172" s="35"/>
      <c r="D172" s="28"/>
      <c r="E172" s="28"/>
      <c r="F172" s="28"/>
      <c r="G172" s="28"/>
      <c r="H172" s="35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35"/>
      <c r="AB172" s="28"/>
      <c r="AC172" s="35"/>
      <c r="AD172" s="28"/>
      <c r="AE172" s="28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 ht="12.75" customHeight="1" x14ac:dyDescent="0.2">
      <c r="A173" s="34"/>
      <c r="B173" s="35"/>
      <c r="C173" s="35"/>
      <c r="D173" s="28"/>
      <c r="E173" s="28"/>
      <c r="F173" s="28"/>
      <c r="G173" s="28"/>
      <c r="H173" s="35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35"/>
      <c r="AB173" s="28"/>
      <c r="AC173" s="35"/>
      <c r="AD173" s="28"/>
      <c r="AE173" s="28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 ht="12.75" customHeight="1" x14ac:dyDescent="0.2">
      <c r="A174" s="34"/>
      <c r="B174" s="35"/>
      <c r="C174" s="35"/>
      <c r="D174" s="28"/>
      <c r="E174" s="28"/>
      <c r="F174" s="28"/>
      <c r="G174" s="28"/>
      <c r="H174" s="35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35"/>
      <c r="AB174" s="28"/>
      <c r="AC174" s="35"/>
      <c r="AD174" s="28"/>
      <c r="AE174" s="28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ht="12.75" customHeight="1" x14ac:dyDescent="0.2">
      <c r="A175" s="34"/>
      <c r="B175" s="35"/>
      <c r="C175" s="35"/>
      <c r="D175" s="28"/>
      <c r="E175" s="28"/>
      <c r="F175" s="28"/>
      <c r="G175" s="28"/>
      <c r="H175" s="35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35"/>
      <c r="AB175" s="28"/>
      <c r="AC175" s="35"/>
      <c r="AD175" s="28"/>
      <c r="AE175" s="28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ht="12.75" customHeight="1" x14ac:dyDescent="0.2">
      <c r="A176" s="34"/>
      <c r="B176" s="35"/>
      <c r="C176" s="35"/>
      <c r="D176" s="28"/>
      <c r="E176" s="28"/>
      <c r="F176" s="28"/>
      <c r="G176" s="28"/>
      <c r="H176" s="35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35"/>
      <c r="AB176" s="28"/>
      <c r="AC176" s="35"/>
      <c r="AD176" s="28"/>
      <c r="AE176" s="28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ht="12.75" customHeight="1" x14ac:dyDescent="0.2">
      <c r="A177" s="34"/>
      <c r="B177" s="35"/>
      <c r="C177" s="35"/>
      <c r="D177" s="28"/>
      <c r="E177" s="28"/>
      <c r="F177" s="28"/>
      <c r="G177" s="28"/>
      <c r="H177" s="35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35"/>
      <c r="AB177" s="28"/>
      <c r="AC177" s="35"/>
      <c r="AD177" s="28"/>
      <c r="AE177" s="28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 ht="12.75" customHeight="1" x14ac:dyDescent="0.2">
      <c r="A178" s="34"/>
      <c r="B178" s="35"/>
      <c r="C178" s="35"/>
      <c r="D178" s="28"/>
      <c r="E178" s="28"/>
      <c r="F178" s="28"/>
      <c r="G178" s="28"/>
      <c r="H178" s="35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35"/>
      <c r="AB178" s="28"/>
      <c r="AC178" s="35"/>
      <c r="AD178" s="28"/>
      <c r="AE178" s="28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 ht="12.75" customHeight="1" x14ac:dyDescent="0.2">
      <c r="A179" s="34"/>
      <c r="B179" s="35"/>
      <c r="C179" s="35"/>
      <c r="D179" s="28"/>
      <c r="E179" s="28"/>
      <c r="F179" s="28"/>
      <c r="G179" s="28"/>
      <c r="H179" s="35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35"/>
      <c r="AB179" s="28"/>
      <c r="AC179" s="35"/>
      <c r="AD179" s="28"/>
      <c r="AE179" s="28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ht="12.75" customHeight="1" x14ac:dyDescent="0.2">
      <c r="A180" s="34"/>
      <c r="B180" s="35"/>
      <c r="C180" s="35"/>
      <c r="D180" s="28"/>
      <c r="E180" s="28"/>
      <c r="F180" s="28"/>
      <c r="G180" s="28"/>
      <c r="H180" s="35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35"/>
      <c r="AB180" s="28"/>
      <c r="AC180" s="35"/>
      <c r="AD180" s="28"/>
      <c r="AE180" s="28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 ht="12.75" customHeight="1" x14ac:dyDescent="0.2">
      <c r="A181" s="34"/>
      <c r="B181" s="35"/>
      <c r="C181" s="35"/>
      <c r="D181" s="28"/>
      <c r="E181" s="28"/>
      <c r="F181" s="28"/>
      <c r="G181" s="28"/>
      <c r="H181" s="35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35"/>
      <c r="AB181" s="28"/>
      <c r="AC181" s="35"/>
      <c r="AD181" s="28"/>
      <c r="AE181" s="28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 ht="12.75" customHeight="1" x14ac:dyDescent="0.2">
      <c r="A182" s="34"/>
      <c r="B182" s="35"/>
      <c r="C182" s="35"/>
      <c r="D182" s="28"/>
      <c r="E182" s="28"/>
      <c r="F182" s="28"/>
      <c r="G182" s="28"/>
      <c r="H182" s="35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35"/>
      <c r="AB182" s="28"/>
      <c r="AC182" s="35"/>
      <c r="AD182" s="28"/>
      <c r="AE182" s="28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 ht="12.75" customHeight="1" x14ac:dyDescent="0.2">
      <c r="A183" s="34"/>
      <c r="B183" s="35"/>
      <c r="C183" s="35"/>
      <c r="D183" s="28"/>
      <c r="E183" s="28"/>
      <c r="F183" s="28"/>
      <c r="G183" s="28"/>
      <c r="H183" s="35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35"/>
      <c r="AB183" s="28"/>
      <c r="AC183" s="35"/>
      <c r="AD183" s="28"/>
      <c r="AE183" s="28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 ht="12.75" customHeight="1" x14ac:dyDescent="0.2">
      <c r="A184" s="34"/>
      <c r="B184" s="35"/>
      <c r="C184" s="35"/>
      <c r="D184" s="28"/>
      <c r="E184" s="28"/>
      <c r="F184" s="28"/>
      <c r="G184" s="28"/>
      <c r="H184" s="35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35"/>
      <c r="AB184" s="28"/>
      <c r="AC184" s="35"/>
      <c r="AD184" s="28"/>
      <c r="AE184" s="28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 ht="12.75" customHeight="1" x14ac:dyDescent="0.2">
      <c r="A185" s="34"/>
      <c r="B185" s="35"/>
      <c r="C185" s="35"/>
      <c r="D185" s="28"/>
      <c r="E185" s="28"/>
      <c r="F185" s="28"/>
      <c r="G185" s="28"/>
      <c r="H185" s="35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35"/>
      <c r="AB185" s="28"/>
      <c r="AC185" s="35"/>
      <c r="AD185" s="28"/>
      <c r="AE185" s="28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 ht="12.75" customHeight="1" x14ac:dyDescent="0.2">
      <c r="A186" s="34"/>
      <c r="B186" s="35"/>
      <c r="C186" s="35"/>
      <c r="D186" s="28"/>
      <c r="E186" s="28"/>
      <c r="F186" s="28"/>
      <c r="G186" s="28"/>
      <c r="H186" s="35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35"/>
      <c r="AB186" s="28"/>
      <c r="AC186" s="35"/>
      <c r="AD186" s="28"/>
      <c r="AE186" s="28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ht="12.75" customHeight="1" x14ac:dyDescent="0.2">
      <c r="A187" s="34"/>
      <c r="B187" s="35"/>
      <c r="C187" s="35"/>
      <c r="D187" s="28"/>
      <c r="E187" s="28"/>
      <c r="F187" s="28"/>
      <c r="G187" s="28"/>
      <c r="H187" s="35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35"/>
      <c r="AB187" s="28"/>
      <c r="AC187" s="35"/>
      <c r="AD187" s="28"/>
      <c r="AE187" s="28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ht="12.75" customHeight="1" x14ac:dyDescent="0.2">
      <c r="A188" s="34"/>
      <c r="B188" s="35"/>
      <c r="C188" s="35"/>
      <c r="D188" s="28"/>
      <c r="E188" s="28"/>
      <c r="F188" s="28"/>
      <c r="G188" s="28"/>
      <c r="H188" s="35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35"/>
      <c r="AB188" s="28"/>
      <c r="AC188" s="35"/>
      <c r="AD188" s="28"/>
      <c r="AE188" s="28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ht="12.75" customHeight="1" x14ac:dyDescent="0.2">
      <c r="A189" s="34"/>
      <c r="B189" s="35"/>
      <c r="C189" s="35"/>
      <c r="D189" s="28"/>
      <c r="E189" s="28"/>
      <c r="F189" s="28"/>
      <c r="G189" s="28"/>
      <c r="H189" s="35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35"/>
      <c r="AB189" s="28"/>
      <c r="AC189" s="35"/>
      <c r="AD189" s="28"/>
      <c r="AE189" s="28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ht="12.75" customHeight="1" x14ac:dyDescent="0.2">
      <c r="A190" s="34"/>
      <c r="B190" s="35"/>
      <c r="C190" s="35"/>
      <c r="D190" s="28"/>
      <c r="E190" s="28"/>
      <c r="F190" s="28"/>
      <c r="G190" s="28"/>
      <c r="H190" s="35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35"/>
      <c r="AB190" s="28"/>
      <c r="AC190" s="35"/>
      <c r="AD190" s="28"/>
      <c r="AE190" s="28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 ht="12.75" customHeight="1" x14ac:dyDescent="0.2">
      <c r="A191" s="34"/>
      <c r="B191" s="35"/>
      <c r="C191" s="35"/>
      <c r="D191" s="28"/>
      <c r="E191" s="28"/>
      <c r="F191" s="28"/>
      <c r="G191" s="28"/>
      <c r="H191" s="35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35"/>
      <c r="AB191" s="28"/>
      <c r="AC191" s="35"/>
      <c r="AD191" s="28"/>
      <c r="AE191" s="28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ht="12.75" customHeight="1" x14ac:dyDescent="0.2">
      <c r="A192" s="34"/>
      <c r="B192" s="35"/>
      <c r="C192" s="35"/>
      <c r="D192" s="28"/>
      <c r="E192" s="28"/>
      <c r="F192" s="28"/>
      <c r="G192" s="28"/>
      <c r="H192" s="35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35"/>
      <c r="AB192" s="28"/>
      <c r="AC192" s="35"/>
      <c r="AD192" s="28"/>
      <c r="AE192" s="28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ht="12.75" customHeight="1" x14ac:dyDescent="0.2">
      <c r="A193" s="34"/>
      <c r="B193" s="35"/>
      <c r="C193" s="35"/>
      <c r="D193" s="28"/>
      <c r="E193" s="28"/>
      <c r="F193" s="28"/>
      <c r="G193" s="28"/>
      <c r="H193" s="35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35"/>
      <c r="AB193" s="28"/>
      <c r="AC193" s="35"/>
      <c r="AD193" s="28"/>
      <c r="AE193" s="28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1:43" ht="12.75" customHeight="1" x14ac:dyDescent="0.2">
      <c r="A194" s="34"/>
      <c r="B194" s="35"/>
      <c r="C194" s="35"/>
      <c r="D194" s="28"/>
      <c r="E194" s="28"/>
      <c r="F194" s="28"/>
      <c r="G194" s="28"/>
      <c r="H194" s="35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35"/>
      <c r="AB194" s="28"/>
      <c r="AC194" s="35"/>
      <c r="AD194" s="28"/>
      <c r="AE194" s="28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1:43" ht="12.75" customHeight="1" x14ac:dyDescent="0.2">
      <c r="A195" s="34"/>
      <c r="B195" s="35"/>
      <c r="C195" s="35"/>
      <c r="D195" s="28"/>
      <c r="E195" s="28"/>
      <c r="F195" s="28"/>
      <c r="G195" s="28"/>
      <c r="H195" s="35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35"/>
      <c r="AB195" s="28"/>
      <c r="AC195" s="35"/>
      <c r="AD195" s="28"/>
      <c r="AE195" s="28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ht="12.75" customHeight="1" x14ac:dyDescent="0.2">
      <c r="A196" s="34"/>
      <c r="B196" s="35"/>
      <c r="C196" s="35"/>
      <c r="D196" s="28"/>
      <c r="E196" s="28"/>
      <c r="F196" s="28"/>
      <c r="G196" s="28"/>
      <c r="H196" s="35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35"/>
      <c r="AB196" s="28"/>
      <c r="AC196" s="35"/>
      <c r="AD196" s="28"/>
      <c r="AE196" s="28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ht="12.75" customHeight="1" x14ac:dyDescent="0.2">
      <c r="A197" s="34"/>
      <c r="B197" s="35"/>
      <c r="C197" s="35"/>
      <c r="D197" s="28"/>
      <c r="E197" s="28"/>
      <c r="F197" s="28"/>
      <c r="G197" s="28"/>
      <c r="H197" s="35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35"/>
      <c r="AB197" s="28"/>
      <c r="AC197" s="35"/>
      <c r="AD197" s="28"/>
      <c r="AE197" s="28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ht="12.75" customHeight="1" x14ac:dyDescent="0.2">
      <c r="A198" s="34"/>
      <c r="B198" s="35"/>
      <c r="C198" s="35"/>
      <c r="D198" s="28"/>
      <c r="E198" s="28"/>
      <c r="F198" s="28"/>
      <c r="G198" s="28"/>
      <c r="H198" s="35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35"/>
      <c r="AB198" s="28"/>
      <c r="AC198" s="35"/>
      <c r="AD198" s="28"/>
      <c r="AE198" s="28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ht="12.75" customHeight="1" x14ac:dyDescent="0.2">
      <c r="A199" s="34"/>
      <c r="B199" s="35"/>
      <c r="C199" s="35"/>
      <c r="D199" s="28"/>
      <c r="E199" s="28"/>
      <c r="F199" s="28"/>
      <c r="G199" s="28"/>
      <c r="H199" s="35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35"/>
      <c r="AB199" s="28"/>
      <c r="AC199" s="35"/>
      <c r="AD199" s="28"/>
      <c r="AE199" s="28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1:43" ht="12.75" customHeight="1" x14ac:dyDescent="0.2">
      <c r="A200" s="34"/>
      <c r="B200" s="35"/>
      <c r="C200" s="35"/>
      <c r="D200" s="28"/>
      <c r="E200" s="28"/>
      <c r="F200" s="28"/>
      <c r="G200" s="28"/>
      <c r="H200" s="35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35"/>
      <c r="AB200" s="28"/>
      <c r="AC200" s="35"/>
      <c r="AD200" s="28"/>
      <c r="AE200" s="28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1:43" ht="12.75" customHeight="1" x14ac:dyDescent="0.2">
      <c r="A201" s="34"/>
      <c r="B201" s="35"/>
      <c r="C201" s="35"/>
      <c r="D201" s="28"/>
      <c r="E201" s="28"/>
      <c r="F201" s="28"/>
      <c r="G201" s="28"/>
      <c r="H201" s="35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35"/>
      <c r="AB201" s="28"/>
      <c r="AC201" s="35"/>
      <c r="AD201" s="28"/>
      <c r="AE201" s="28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ht="12.75" customHeight="1" x14ac:dyDescent="0.2">
      <c r="A202" s="34"/>
      <c r="B202" s="35"/>
      <c r="C202" s="35"/>
      <c r="D202" s="28"/>
      <c r="E202" s="28"/>
      <c r="F202" s="28"/>
      <c r="G202" s="28"/>
      <c r="H202" s="35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35"/>
      <c r="AB202" s="28"/>
      <c r="AC202" s="35"/>
      <c r="AD202" s="28"/>
      <c r="AE202" s="28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1:43" ht="12.75" customHeight="1" x14ac:dyDescent="0.2">
      <c r="A203" s="34"/>
      <c r="B203" s="35"/>
      <c r="C203" s="35"/>
      <c r="D203" s="28"/>
      <c r="E203" s="28"/>
      <c r="F203" s="28"/>
      <c r="G203" s="28"/>
      <c r="H203" s="35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35"/>
      <c r="AB203" s="28"/>
      <c r="AC203" s="35"/>
      <c r="AD203" s="28"/>
      <c r="AE203" s="28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1:43" ht="12.75" customHeight="1" x14ac:dyDescent="0.2">
      <c r="A204" s="34"/>
      <c r="B204" s="35"/>
      <c r="C204" s="35"/>
      <c r="D204" s="28"/>
      <c r="E204" s="28"/>
      <c r="F204" s="28"/>
      <c r="G204" s="28"/>
      <c r="H204" s="35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35"/>
      <c r="AB204" s="28"/>
      <c r="AC204" s="35"/>
      <c r="AD204" s="28"/>
      <c r="AE204" s="28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1:43" ht="12.75" customHeight="1" x14ac:dyDescent="0.2">
      <c r="A205" s="34"/>
      <c r="B205" s="35"/>
      <c r="C205" s="35"/>
      <c r="D205" s="28"/>
      <c r="E205" s="28"/>
      <c r="F205" s="28"/>
      <c r="G205" s="28"/>
      <c r="H205" s="35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35"/>
      <c r="AB205" s="28"/>
      <c r="AC205" s="35"/>
      <c r="AD205" s="28"/>
      <c r="AE205" s="28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1:43" ht="12.75" customHeight="1" x14ac:dyDescent="0.2">
      <c r="A206" s="34"/>
      <c r="B206" s="35"/>
      <c r="C206" s="35"/>
      <c r="D206" s="28"/>
      <c r="E206" s="28"/>
      <c r="F206" s="28"/>
      <c r="G206" s="28"/>
      <c r="H206" s="35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35"/>
      <c r="AB206" s="28"/>
      <c r="AC206" s="35"/>
      <c r="AD206" s="28"/>
      <c r="AE206" s="28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1:43" ht="12.75" customHeight="1" x14ac:dyDescent="0.2">
      <c r="A207" s="34"/>
      <c r="B207" s="35"/>
      <c r="C207" s="35"/>
      <c r="D207" s="28"/>
      <c r="E207" s="28"/>
      <c r="F207" s="28"/>
      <c r="G207" s="28"/>
      <c r="H207" s="35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35"/>
      <c r="AB207" s="28"/>
      <c r="AC207" s="35"/>
      <c r="AD207" s="28"/>
      <c r="AE207" s="28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ht="12.75" customHeight="1" x14ac:dyDescent="0.2">
      <c r="A208" s="34"/>
      <c r="B208" s="35"/>
      <c r="C208" s="35"/>
      <c r="D208" s="28"/>
      <c r="E208" s="28"/>
      <c r="F208" s="28"/>
      <c r="G208" s="28"/>
      <c r="H208" s="35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35"/>
      <c r="AB208" s="28"/>
      <c r="AC208" s="35"/>
      <c r="AD208" s="28"/>
      <c r="AE208" s="28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1:43" ht="12.75" customHeight="1" x14ac:dyDescent="0.2">
      <c r="A209" s="34"/>
      <c r="B209" s="35"/>
      <c r="C209" s="35"/>
      <c r="D209" s="28"/>
      <c r="E209" s="28"/>
      <c r="F209" s="28"/>
      <c r="G209" s="28"/>
      <c r="H209" s="35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35"/>
      <c r="AB209" s="28"/>
      <c r="AC209" s="35"/>
      <c r="AD209" s="28"/>
      <c r="AE209" s="28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1:43" ht="12.75" customHeight="1" x14ac:dyDescent="0.2">
      <c r="A210" s="34"/>
      <c r="B210" s="35"/>
      <c r="C210" s="35"/>
      <c r="D210" s="28"/>
      <c r="E210" s="28"/>
      <c r="F210" s="28"/>
      <c r="G210" s="28"/>
      <c r="H210" s="35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35"/>
      <c r="AB210" s="28"/>
      <c r="AC210" s="35"/>
      <c r="AD210" s="28"/>
      <c r="AE210" s="28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ht="12.75" customHeight="1" x14ac:dyDescent="0.2">
      <c r="A211" s="34"/>
      <c r="B211" s="35"/>
      <c r="C211" s="35"/>
      <c r="D211" s="28"/>
      <c r="E211" s="28"/>
      <c r="F211" s="28"/>
      <c r="G211" s="28"/>
      <c r="H211" s="35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35"/>
      <c r="AB211" s="28"/>
      <c r="AC211" s="35"/>
      <c r="AD211" s="28"/>
      <c r="AE211" s="28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3" ht="12.75" customHeight="1" x14ac:dyDescent="0.2">
      <c r="A212" s="34"/>
      <c r="B212" s="35"/>
      <c r="C212" s="35"/>
      <c r="D212" s="28"/>
      <c r="E212" s="28"/>
      <c r="F212" s="28"/>
      <c r="G212" s="28"/>
      <c r="H212" s="35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35"/>
      <c r="AB212" s="28"/>
      <c r="AC212" s="35"/>
      <c r="AD212" s="28"/>
      <c r="AE212" s="28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ht="12.75" customHeight="1" x14ac:dyDescent="0.2">
      <c r="A213" s="34"/>
      <c r="B213" s="35"/>
      <c r="C213" s="35"/>
      <c r="D213" s="28"/>
      <c r="E213" s="28"/>
      <c r="F213" s="28"/>
      <c r="G213" s="28"/>
      <c r="H213" s="35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35"/>
      <c r="AB213" s="28"/>
      <c r="AC213" s="35"/>
      <c r="AD213" s="28"/>
      <c r="AE213" s="28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ht="12.75" customHeight="1" x14ac:dyDescent="0.2">
      <c r="A214" s="34"/>
      <c r="B214" s="35"/>
      <c r="C214" s="35"/>
      <c r="D214" s="28"/>
      <c r="E214" s="28"/>
      <c r="F214" s="28"/>
      <c r="G214" s="28"/>
      <c r="H214" s="35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35"/>
      <c r="AB214" s="28"/>
      <c r="AC214" s="35"/>
      <c r="AD214" s="28"/>
      <c r="AE214" s="28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ht="12.75" customHeight="1" x14ac:dyDescent="0.2">
      <c r="A215" s="34"/>
      <c r="B215" s="35"/>
      <c r="C215" s="35"/>
      <c r="D215" s="28"/>
      <c r="E215" s="28"/>
      <c r="F215" s="28"/>
      <c r="G215" s="28"/>
      <c r="H215" s="35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35"/>
      <c r="AB215" s="28"/>
      <c r="AC215" s="35"/>
      <c r="AD215" s="28"/>
      <c r="AE215" s="28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ht="12.75" customHeight="1" x14ac:dyDescent="0.2">
      <c r="A216" s="34"/>
      <c r="B216" s="35"/>
      <c r="C216" s="35"/>
      <c r="D216" s="28"/>
      <c r="E216" s="28"/>
      <c r="F216" s="28"/>
      <c r="G216" s="28"/>
      <c r="H216" s="35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35"/>
      <c r="AB216" s="28"/>
      <c r="AC216" s="35"/>
      <c r="AD216" s="28"/>
      <c r="AE216" s="28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ht="12.75" customHeight="1" x14ac:dyDescent="0.2">
      <c r="A217" s="34"/>
      <c r="B217" s="35"/>
      <c r="C217" s="35"/>
      <c r="D217" s="28"/>
      <c r="E217" s="28"/>
      <c r="F217" s="28"/>
      <c r="G217" s="28"/>
      <c r="H217" s="35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35"/>
      <c r="AB217" s="28"/>
      <c r="AC217" s="35"/>
      <c r="AD217" s="28"/>
      <c r="AE217" s="28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ht="12.75" customHeight="1" x14ac:dyDescent="0.2">
      <c r="A218" s="34"/>
      <c r="B218" s="7"/>
      <c r="C218" s="7"/>
      <c r="D218" s="3"/>
      <c r="E218" s="3"/>
      <c r="F218" s="3"/>
      <c r="G218" s="3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7"/>
      <c r="AB218" s="3"/>
      <c r="AC218" s="7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ht="12.75" customHeight="1" x14ac:dyDescent="0.2">
      <c r="A219" s="34"/>
      <c r="B219" s="7"/>
      <c r="C219" s="7"/>
      <c r="D219" s="3"/>
      <c r="E219" s="3"/>
      <c r="F219" s="3"/>
      <c r="G219" s="3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7"/>
      <c r="AB219" s="3"/>
      <c r="AC219" s="7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ht="12.75" customHeight="1" x14ac:dyDescent="0.2">
      <c r="A220" s="34"/>
      <c r="B220" s="7"/>
      <c r="C220" s="7"/>
      <c r="D220" s="3"/>
      <c r="E220" s="3"/>
      <c r="F220" s="3"/>
      <c r="G220" s="3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7"/>
      <c r="AB220" s="3"/>
      <c r="AC220" s="7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3" ht="12.75" customHeight="1" x14ac:dyDescent="0.2">
      <c r="A221" s="34"/>
      <c r="B221" s="7"/>
      <c r="C221" s="7"/>
      <c r="D221" s="3"/>
      <c r="E221" s="3"/>
      <c r="F221" s="3"/>
      <c r="G221" s="3"/>
      <c r="H221" s="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7"/>
      <c r="AB221" s="3"/>
      <c r="AC221" s="7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3" ht="12.75" customHeight="1" x14ac:dyDescent="0.2">
      <c r="A222" s="34"/>
      <c r="B222" s="7"/>
      <c r="C222" s="7"/>
      <c r="D222" s="3"/>
      <c r="E222" s="3"/>
      <c r="F222" s="3"/>
      <c r="G222" s="3"/>
      <c r="H222" s="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7"/>
      <c r="AB222" s="3"/>
      <c r="AC222" s="7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3" ht="12.75" customHeight="1" x14ac:dyDescent="0.2">
      <c r="A223" s="34"/>
      <c r="B223" s="7"/>
      <c r="C223" s="7"/>
      <c r="D223" s="3"/>
      <c r="E223" s="3"/>
      <c r="F223" s="3"/>
      <c r="G223" s="3"/>
      <c r="H223" s="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7"/>
      <c r="AB223" s="3"/>
      <c r="AC223" s="7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3" ht="12.75" customHeight="1" x14ac:dyDescent="0.2">
      <c r="A224" s="34"/>
      <c r="B224" s="7"/>
      <c r="C224" s="7"/>
      <c r="D224" s="3"/>
      <c r="E224" s="3"/>
      <c r="F224" s="3"/>
      <c r="G224" s="3"/>
      <c r="H224" s="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7"/>
      <c r="AB224" s="3"/>
      <c r="AC224" s="7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1:43" ht="12.75" customHeight="1" x14ac:dyDescent="0.2">
      <c r="A225" s="34"/>
      <c r="B225" s="7"/>
      <c r="C225" s="7"/>
      <c r="D225" s="3"/>
      <c r="E225" s="3"/>
      <c r="F225" s="3"/>
      <c r="G225" s="3"/>
      <c r="H225" s="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7"/>
      <c r="AB225" s="3"/>
      <c r="AC225" s="7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1:43" ht="12.75" customHeight="1" x14ac:dyDescent="0.2">
      <c r="A226" s="34"/>
      <c r="B226" s="7"/>
      <c r="C226" s="7"/>
      <c r="D226" s="3"/>
      <c r="E226" s="3"/>
      <c r="F226" s="3"/>
      <c r="G226" s="3"/>
      <c r="H226" s="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7"/>
      <c r="AB226" s="3"/>
      <c r="AC226" s="7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1:43" ht="12.75" customHeight="1" x14ac:dyDescent="0.2">
      <c r="A227" s="34"/>
      <c r="B227" s="7"/>
      <c r="C227" s="7"/>
      <c r="D227" s="3"/>
      <c r="E227" s="3"/>
      <c r="F227" s="3"/>
      <c r="G227" s="3"/>
      <c r="H227" s="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7"/>
      <c r="AB227" s="3"/>
      <c r="AC227" s="7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ht="12.75" customHeight="1" x14ac:dyDescent="0.2">
      <c r="A228" s="34"/>
      <c r="B228" s="7"/>
      <c r="C228" s="7"/>
      <c r="D228" s="3"/>
      <c r="E228" s="3"/>
      <c r="F228" s="3"/>
      <c r="G228" s="3"/>
      <c r="H228" s="7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7"/>
      <c r="AB228" s="3"/>
      <c r="AC228" s="7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3" ht="12.75" customHeight="1" x14ac:dyDescent="0.2">
      <c r="A229" s="34"/>
      <c r="B229" s="7"/>
      <c r="C229" s="7"/>
      <c r="D229" s="3"/>
      <c r="E229" s="3"/>
      <c r="F229" s="3"/>
      <c r="G229" s="3"/>
      <c r="H229" s="7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7"/>
      <c r="AB229" s="3"/>
      <c r="AC229" s="7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3" ht="12.75" customHeight="1" x14ac:dyDescent="0.2">
      <c r="A230" s="34"/>
      <c r="B230" s="7"/>
      <c r="C230" s="7"/>
      <c r="D230" s="3"/>
      <c r="E230" s="3"/>
      <c r="F230" s="3"/>
      <c r="G230" s="3"/>
      <c r="H230" s="7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7"/>
      <c r="AB230" s="3"/>
      <c r="AC230" s="7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3" ht="12.75" customHeight="1" x14ac:dyDescent="0.2">
      <c r="A231" s="34"/>
      <c r="B231" s="7"/>
      <c r="C231" s="7"/>
      <c r="D231" s="3"/>
      <c r="E231" s="3"/>
      <c r="F231" s="3"/>
      <c r="G231" s="3"/>
      <c r="H231" s="7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7"/>
      <c r="AB231" s="3"/>
      <c r="AC231" s="7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1:43" ht="12.75" customHeight="1" x14ac:dyDescent="0.2">
      <c r="A232" s="34"/>
      <c r="B232" s="7"/>
      <c r="C232" s="7"/>
      <c r="D232" s="3"/>
      <c r="E232" s="3"/>
      <c r="F232" s="3"/>
      <c r="G232" s="3"/>
      <c r="H232" s="7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7"/>
      <c r="AB232" s="3"/>
      <c r="AC232" s="7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1:43" ht="12.75" customHeight="1" x14ac:dyDescent="0.2">
      <c r="A233" s="34"/>
      <c r="B233" s="7"/>
      <c r="C233" s="7"/>
      <c r="D233" s="3"/>
      <c r="E233" s="3"/>
      <c r="F233" s="3"/>
      <c r="G233" s="3"/>
      <c r="H233" s="7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7"/>
      <c r="AB233" s="3"/>
      <c r="AC233" s="7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1:43" ht="12.75" customHeight="1" x14ac:dyDescent="0.2">
      <c r="A234" s="34"/>
      <c r="B234" s="7"/>
      <c r="C234" s="7"/>
      <c r="D234" s="3"/>
      <c r="E234" s="3"/>
      <c r="F234" s="3"/>
      <c r="G234" s="3"/>
      <c r="H234" s="7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7"/>
      <c r="AB234" s="3"/>
      <c r="AC234" s="7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1:43" ht="12.75" customHeight="1" x14ac:dyDescent="0.2">
      <c r="A235" s="34"/>
      <c r="B235" s="7"/>
      <c r="C235" s="7"/>
      <c r="D235" s="3"/>
      <c r="E235" s="3"/>
      <c r="F235" s="3"/>
      <c r="G235" s="3"/>
      <c r="H235" s="7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7"/>
      <c r="AB235" s="3"/>
      <c r="AC235" s="7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1:43" ht="12.75" customHeight="1" x14ac:dyDescent="0.2">
      <c r="A236" s="34"/>
      <c r="B236" s="7"/>
      <c r="C236" s="7"/>
      <c r="D236" s="3"/>
      <c r="E236" s="3"/>
      <c r="F236" s="3"/>
      <c r="G236" s="3"/>
      <c r="H236" s="7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7"/>
      <c r="AB236" s="3"/>
      <c r="AC236" s="7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1:43" ht="12.75" customHeight="1" x14ac:dyDescent="0.2">
      <c r="A237" s="34"/>
      <c r="B237" s="7"/>
      <c r="C237" s="7"/>
      <c r="D237" s="3"/>
      <c r="E237" s="3"/>
      <c r="F237" s="3"/>
      <c r="G237" s="3"/>
      <c r="H237" s="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7"/>
      <c r="AB237" s="3"/>
      <c r="AC237" s="7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1:43" ht="12.75" customHeight="1" x14ac:dyDescent="0.2">
      <c r="A238" s="34"/>
      <c r="B238" s="7"/>
      <c r="C238" s="7"/>
      <c r="D238" s="3"/>
      <c r="E238" s="3"/>
      <c r="F238" s="3"/>
      <c r="G238" s="3"/>
      <c r="H238" s="7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7"/>
      <c r="AB238" s="3"/>
      <c r="AC238" s="7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1:43" ht="12.75" customHeight="1" x14ac:dyDescent="0.2">
      <c r="A239" s="34"/>
      <c r="B239" s="7"/>
      <c r="C239" s="7"/>
      <c r="D239" s="3"/>
      <c r="E239" s="3"/>
      <c r="F239" s="3"/>
      <c r="G239" s="3"/>
      <c r="H239" s="7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7"/>
      <c r="AB239" s="3"/>
      <c r="AC239" s="7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ht="12.75" customHeight="1" x14ac:dyDescent="0.2">
      <c r="A240" s="34"/>
      <c r="B240" s="7"/>
      <c r="C240" s="7"/>
      <c r="D240" s="3"/>
      <c r="E240" s="3"/>
      <c r="F240" s="3"/>
      <c r="G240" s="3"/>
      <c r="H240" s="7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7"/>
      <c r="AB240" s="3"/>
      <c r="AC240" s="7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ht="12.75" customHeight="1" x14ac:dyDescent="0.2">
      <c r="A241" s="34"/>
      <c r="B241" s="7"/>
      <c r="C241" s="7"/>
      <c r="D241" s="3"/>
      <c r="E241" s="3"/>
      <c r="F241" s="3"/>
      <c r="G241" s="3"/>
      <c r="H241" s="7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7"/>
      <c r="AB241" s="3"/>
      <c r="AC241" s="7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ht="12.75" customHeight="1" x14ac:dyDescent="0.2">
      <c r="A242" s="34"/>
      <c r="B242" s="7"/>
      <c r="C242" s="7"/>
      <c r="D242" s="3"/>
      <c r="E242" s="3"/>
      <c r="F242" s="3"/>
      <c r="G242" s="3"/>
      <c r="H242" s="7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7"/>
      <c r="AB242" s="3"/>
      <c r="AC242" s="7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1:43" ht="12.75" customHeight="1" x14ac:dyDescent="0.2">
      <c r="A243" s="34"/>
      <c r="B243" s="7"/>
      <c r="C243" s="7"/>
      <c r="D243" s="3"/>
      <c r="E243" s="3"/>
      <c r="F243" s="3"/>
      <c r="G243" s="3"/>
      <c r="H243" s="7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7"/>
      <c r="AB243" s="3"/>
      <c r="AC243" s="7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1:43" ht="12.75" customHeight="1" x14ac:dyDescent="0.2">
      <c r="A244" s="34"/>
      <c r="B244" s="7"/>
      <c r="C244" s="7"/>
      <c r="D244" s="3"/>
      <c r="E244" s="3"/>
      <c r="F244" s="3"/>
      <c r="G244" s="3"/>
      <c r="H244" s="7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7"/>
      <c r="AB244" s="3"/>
      <c r="AC244" s="7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1:43" ht="12.75" customHeight="1" x14ac:dyDescent="0.2">
      <c r="A245" s="34"/>
      <c r="B245" s="7"/>
      <c r="C245" s="7"/>
      <c r="D245" s="3"/>
      <c r="E245" s="3"/>
      <c r="F245" s="3"/>
      <c r="G245" s="3"/>
      <c r="H245" s="7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7"/>
      <c r="AB245" s="3"/>
      <c r="AC245" s="7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1:43" ht="12.75" customHeight="1" x14ac:dyDescent="0.2">
      <c r="A246" s="34"/>
      <c r="B246" s="7"/>
      <c r="C246" s="7"/>
      <c r="D246" s="3"/>
      <c r="E246" s="3"/>
      <c r="F246" s="3"/>
      <c r="G246" s="3"/>
      <c r="H246" s="7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7"/>
      <c r="AB246" s="3"/>
      <c r="AC246" s="7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1:43" ht="12.75" customHeight="1" x14ac:dyDescent="0.2">
      <c r="A247" s="34"/>
      <c r="B247" s="7"/>
      <c r="C247" s="7"/>
      <c r="D247" s="3"/>
      <c r="E247" s="3"/>
      <c r="F247" s="3"/>
      <c r="G247" s="3"/>
      <c r="H247" s="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7"/>
      <c r="AB247" s="3"/>
      <c r="AC247" s="7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1:43" ht="12.75" customHeight="1" x14ac:dyDescent="0.2">
      <c r="A248" s="34"/>
      <c r="B248" s="7"/>
      <c r="C248" s="7"/>
      <c r="D248" s="3"/>
      <c r="E248" s="3"/>
      <c r="F248" s="3"/>
      <c r="G248" s="3"/>
      <c r="H248" s="7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7"/>
      <c r="AB248" s="3"/>
      <c r="AC248" s="7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1:43" ht="12.75" customHeight="1" x14ac:dyDescent="0.2">
      <c r="A249" s="34"/>
      <c r="B249" s="7"/>
      <c r="C249" s="7"/>
      <c r="D249" s="3"/>
      <c r="E249" s="3"/>
      <c r="F249" s="3"/>
      <c r="G249" s="3"/>
      <c r="H249" s="7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7"/>
      <c r="AB249" s="3"/>
      <c r="AC249" s="7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1:43" ht="12.75" customHeight="1" x14ac:dyDescent="0.2">
      <c r="A250" s="34"/>
      <c r="B250" s="7"/>
      <c r="C250" s="7"/>
      <c r="D250" s="3"/>
      <c r="E250" s="3"/>
      <c r="F250" s="3"/>
      <c r="G250" s="3"/>
      <c r="H250" s="7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7"/>
      <c r="AB250" s="3"/>
      <c r="AC250" s="7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1:43" ht="12.75" customHeight="1" x14ac:dyDescent="0.2">
      <c r="A251" s="34"/>
      <c r="B251" s="7"/>
      <c r="C251" s="7"/>
      <c r="D251" s="3"/>
      <c r="E251" s="3"/>
      <c r="F251" s="3"/>
      <c r="G251" s="3"/>
      <c r="H251" s="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7"/>
      <c r="AB251" s="3"/>
      <c r="AC251" s="7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1:43" ht="12.75" customHeight="1" x14ac:dyDescent="0.2">
      <c r="A252" s="34"/>
      <c r="B252" s="7"/>
      <c r="C252" s="7"/>
      <c r="D252" s="3"/>
      <c r="E252" s="3"/>
      <c r="F252" s="3"/>
      <c r="G252" s="3"/>
      <c r="H252" s="7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7"/>
      <c r="AB252" s="3"/>
      <c r="AC252" s="7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1:43" ht="12.75" customHeight="1" x14ac:dyDescent="0.2">
      <c r="A253" s="34"/>
      <c r="B253" s="7"/>
      <c r="C253" s="7"/>
      <c r="D253" s="3"/>
      <c r="E253" s="3"/>
      <c r="F253" s="3"/>
      <c r="G253" s="3"/>
      <c r="H253" s="7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7"/>
      <c r="AB253" s="3"/>
      <c r="AC253" s="7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1:43" ht="12.75" customHeight="1" x14ac:dyDescent="0.2">
      <c r="A254" s="34"/>
      <c r="B254" s="7"/>
      <c r="C254" s="7"/>
      <c r="D254" s="3"/>
      <c r="E254" s="3"/>
      <c r="F254" s="3"/>
      <c r="G254" s="3"/>
      <c r="H254" s="7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7"/>
      <c r="AB254" s="3"/>
      <c r="AC254" s="7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1:43" ht="12.75" customHeight="1" x14ac:dyDescent="0.2">
      <c r="A255" s="34"/>
      <c r="B255" s="7"/>
      <c r="C255" s="7"/>
      <c r="D255" s="3"/>
      <c r="E255" s="3"/>
      <c r="F255" s="3"/>
      <c r="G255" s="3"/>
      <c r="H255" s="7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7"/>
      <c r="AB255" s="3"/>
      <c r="AC255" s="7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1:43" ht="12.75" customHeight="1" x14ac:dyDescent="0.2">
      <c r="A256" s="34"/>
      <c r="B256" s="7"/>
      <c r="C256" s="7"/>
      <c r="D256" s="3"/>
      <c r="E256" s="3"/>
      <c r="F256" s="3"/>
      <c r="G256" s="3"/>
      <c r="H256" s="7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7"/>
      <c r="AB256" s="3"/>
      <c r="AC256" s="7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1:43" ht="12.75" customHeight="1" x14ac:dyDescent="0.2">
      <c r="A257" s="34"/>
      <c r="B257" s="7"/>
      <c r="C257" s="7"/>
      <c r="D257" s="3"/>
      <c r="E257" s="3"/>
      <c r="F257" s="3"/>
      <c r="G257" s="3"/>
      <c r="H257" s="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7"/>
      <c r="AB257" s="3"/>
      <c r="AC257" s="7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ht="12.75" customHeight="1" x14ac:dyDescent="0.2">
      <c r="A258" s="34"/>
      <c r="B258" s="7"/>
      <c r="C258" s="7"/>
      <c r="D258" s="3"/>
      <c r="E258" s="3"/>
      <c r="F258" s="3"/>
      <c r="G258" s="3"/>
      <c r="H258" s="7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7"/>
      <c r="AB258" s="3"/>
      <c r="AC258" s="7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  <row r="259" spans="1:43" ht="12.75" customHeight="1" x14ac:dyDescent="0.2">
      <c r="A259" s="34"/>
      <c r="B259" s="7"/>
      <c r="C259" s="7"/>
      <c r="D259" s="3"/>
      <c r="E259" s="3"/>
      <c r="F259" s="3"/>
      <c r="G259" s="3"/>
      <c r="H259" s="7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7"/>
      <c r="AB259" s="3"/>
      <c r="AC259" s="7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</row>
    <row r="260" spans="1:43" ht="12.75" customHeight="1" x14ac:dyDescent="0.2">
      <c r="A260" s="34"/>
      <c r="B260" s="7"/>
      <c r="C260" s="7"/>
      <c r="D260" s="3"/>
      <c r="E260" s="3"/>
      <c r="F260" s="3"/>
      <c r="G260" s="3"/>
      <c r="H260" s="7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7"/>
      <c r="AB260" s="3"/>
      <c r="AC260" s="7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ht="12.75" customHeight="1" x14ac:dyDescent="0.2">
      <c r="A261" s="34"/>
      <c r="B261" s="7"/>
      <c r="C261" s="7"/>
      <c r="D261" s="3"/>
      <c r="E261" s="3"/>
      <c r="F261" s="3"/>
      <c r="G261" s="3"/>
      <c r="H261" s="7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7"/>
      <c r="AB261" s="3"/>
      <c r="AC261" s="7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ht="12.75" customHeight="1" x14ac:dyDescent="0.2">
      <c r="A262" s="34"/>
      <c r="B262" s="7"/>
      <c r="C262" s="7"/>
      <c r="D262" s="3"/>
      <c r="E262" s="3"/>
      <c r="F262" s="3"/>
      <c r="G262" s="3"/>
      <c r="H262" s="7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7"/>
      <c r="AB262" s="3"/>
      <c r="AC262" s="7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ht="12.75" customHeight="1" x14ac:dyDescent="0.2">
      <c r="A263" s="34"/>
      <c r="B263" s="7"/>
      <c r="C263" s="7"/>
      <c r="D263" s="3"/>
      <c r="E263" s="3"/>
      <c r="F263" s="3"/>
      <c r="G263" s="3"/>
      <c r="H263" s="7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7"/>
      <c r="AB263" s="3"/>
      <c r="AC263" s="7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</row>
    <row r="264" spans="1:43" ht="12.75" customHeight="1" x14ac:dyDescent="0.2">
      <c r="A264" s="34"/>
      <c r="B264" s="7"/>
      <c r="C264" s="7"/>
      <c r="D264" s="3"/>
      <c r="E264" s="3"/>
      <c r="F264" s="3"/>
      <c r="G264" s="3"/>
      <c r="H264" s="7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7"/>
      <c r="AB264" s="3"/>
      <c r="AC264" s="7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</row>
    <row r="265" spans="1:43" ht="12.75" customHeight="1" x14ac:dyDescent="0.2">
      <c r="A265" s="34"/>
      <c r="B265" s="7"/>
      <c r="C265" s="7"/>
      <c r="D265" s="3"/>
      <c r="E265" s="3"/>
      <c r="F265" s="3"/>
      <c r="G265" s="3"/>
      <c r="H265" s="7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7"/>
      <c r="AB265" s="3"/>
      <c r="AC265" s="7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</row>
    <row r="266" spans="1:43" ht="12.75" customHeight="1" x14ac:dyDescent="0.2">
      <c r="A266" s="34"/>
      <c r="B266" s="7"/>
      <c r="C266" s="7"/>
      <c r="D266" s="3"/>
      <c r="E266" s="3"/>
      <c r="F266" s="3"/>
      <c r="G266" s="3"/>
      <c r="H266" s="7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7"/>
      <c r="AB266" s="3"/>
      <c r="AC266" s="7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</row>
    <row r="267" spans="1:43" ht="12.75" customHeight="1" x14ac:dyDescent="0.2">
      <c r="A267" s="34"/>
      <c r="B267" s="7"/>
      <c r="C267" s="7"/>
      <c r="D267" s="3"/>
      <c r="E267" s="3"/>
      <c r="F267" s="3"/>
      <c r="G267" s="3"/>
      <c r="H267" s="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7"/>
      <c r="AB267" s="3"/>
      <c r="AC267" s="7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</row>
    <row r="268" spans="1:43" ht="12.75" customHeight="1" x14ac:dyDescent="0.2">
      <c r="A268" s="34"/>
      <c r="B268" s="7"/>
      <c r="C268" s="7"/>
      <c r="D268" s="3"/>
      <c r="E268" s="3"/>
      <c r="F268" s="3"/>
      <c r="G268" s="3"/>
      <c r="H268" s="7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7"/>
      <c r="AB268" s="3"/>
      <c r="AC268" s="7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</row>
    <row r="269" spans="1:43" ht="12.75" customHeight="1" x14ac:dyDescent="0.2">
      <c r="A269" s="34"/>
      <c r="B269" s="7"/>
      <c r="C269" s="7"/>
      <c r="D269" s="3"/>
      <c r="E269" s="3"/>
      <c r="F269" s="3"/>
      <c r="G269" s="3"/>
      <c r="H269" s="7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7"/>
      <c r="AB269" s="3"/>
      <c r="AC269" s="7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</row>
    <row r="270" spans="1:43" ht="12.75" customHeight="1" x14ac:dyDescent="0.2">
      <c r="A270" s="34"/>
      <c r="B270" s="7"/>
      <c r="C270" s="7"/>
      <c r="D270" s="3"/>
      <c r="E270" s="3"/>
      <c r="F270" s="3"/>
      <c r="G270" s="3"/>
      <c r="H270" s="7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7"/>
      <c r="AB270" s="3"/>
      <c r="AC270" s="7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</row>
    <row r="271" spans="1:43" ht="12.75" customHeight="1" x14ac:dyDescent="0.2">
      <c r="A271" s="34"/>
      <c r="B271" s="7"/>
      <c r="C271" s="7"/>
      <c r="D271" s="3"/>
      <c r="E271" s="3"/>
      <c r="F271" s="3"/>
      <c r="G271" s="3"/>
      <c r="H271" s="7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7"/>
      <c r="AB271" s="3"/>
      <c r="AC271" s="7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</row>
    <row r="272" spans="1:43" ht="12.75" customHeight="1" x14ac:dyDescent="0.2">
      <c r="A272" s="34"/>
      <c r="B272" s="7"/>
      <c r="C272" s="7"/>
      <c r="D272" s="3"/>
      <c r="E272" s="3"/>
      <c r="F272" s="3"/>
      <c r="G272" s="3"/>
      <c r="H272" s="7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7"/>
      <c r="AB272" s="3"/>
      <c r="AC272" s="7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</row>
    <row r="273" spans="1:43" ht="12.75" customHeight="1" x14ac:dyDescent="0.2">
      <c r="A273" s="34"/>
      <c r="B273" s="7"/>
      <c r="C273" s="7"/>
      <c r="D273" s="3"/>
      <c r="E273" s="3"/>
      <c r="F273" s="3"/>
      <c r="G273" s="3"/>
      <c r="H273" s="7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7"/>
      <c r="AB273" s="3"/>
      <c r="AC273" s="7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</row>
    <row r="274" spans="1:43" ht="12.75" customHeight="1" x14ac:dyDescent="0.2">
      <c r="A274" s="34"/>
      <c r="B274" s="7"/>
      <c r="C274" s="7"/>
      <c r="D274" s="3"/>
      <c r="E274" s="3"/>
      <c r="F274" s="3"/>
      <c r="G274" s="3"/>
      <c r="H274" s="7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7"/>
      <c r="AB274" s="3"/>
      <c r="AC274" s="7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</row>
    <row r="275" spans="1:43" ht="12.75" customHeight="1" x14ac:dyDescent="0.2">
      <c r="A275" s="34"/>
      <c r="B275" s="7"/>
      <c r="C275" s="7"/>
      <c r="D275" s="3"/>
      <c r="E275" s="3"/>
      <c r="F275" s="3"/>
      <c r="G275" s="3"/>
      <c r="H275" s="7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7"/>
      <c r="AB275" s="3"/>
      <c r="AC275" s="7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</row>
    <row r="276" spans="1:43" ht="12.75" customHeight="1" x14ac:dyDescent="0.2">
      <c r="A276" s="34"/>
      <c r="B276" s="7"/>
      <c r="C276" s="7"/>
      <c r="D276" s="3"/>
      <c r="E276" s="3"/>
      <c r="F276" s="3"/>
      <c r="G276" s="3"/>
      <c r="H276" s="7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7"/>
      <c r="AB276" s="3"/>
      <c r="AC276" s="7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</row>
    <row r="277" spans="1:43" ht="12.75" customHeight="1" x14ac:dyDescent="0.2">
      <c r="A277" s="34"/>
      <c r="B277" s="7"/>
      <c r="C277" s="7"/>
      <c r="D277" s="3"/>
      <c r="E277" s="3"/>
      <c r="F277" s="3"/>
      <c r="G277" s="3"/>
      <c r="H277" s="7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7"/>
      <c r="AB277" s="3"/>
      <c r="AC277" s="7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</row>
    <row r="278" spans="1:43" ht="12.75" customHeight="1" x14ac:dyDescent="0.2">
      <c r="A278" s="34"/>
      <c r="B278" s="7"/>
      <c r="C278" s="7"/>
      <c r="D278" s="3"/>
      <c r="E278" s="3"/>
      <c r="F278" s="3"/>
      <c r="G278" s="3"/>
      <c r="H278" s="7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7"/>
      <c r="AB278" s="3"/>
      <c r="AC278" s="7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</row>
    <row r="279" spans="1:43" ht="12.75" customHeight="1" x14ac:dyDescent="0.2">
      <c r="A279" s="34"/>
      <c r="B279" s="7"/>
      <c r="C279" s="7"/>
      <c r="D279" s="3"/>
      <c r="E279" s="3"/>
      <c r="F279" s="3"/>
      <c r="G279" s="3"/>
      <c r="H279" s="7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7"/>
      <c r="AB279" s="3"/>
      <c r="AC279" s="7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</row>
    <row r="280" spans="1:43" ht="12.75" customHeight="1" x14ac:dyDescent="0.2">
      <c r="A280" s="34"/>
      <c r="B280" s="7"/>
      <c r="C280" s="7"/>
      <c r="D280" s="3"/>
      <c r="E280" s="3"/>
      <c r="F280" s="3"/>
      <c r="G280" s="3"/>
      <c r="H280" s="7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7"/>
      <c r="AB280" s="3"/>
      <c r="AC280" s="7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</row>
    <row r="281" spans="1:43" ht="12.75" customHeight="1" x14ac:dyDescent="0.2">
      <c r="A281" s="34"/>
      <c r="B281" s="7"/>
      <c r="C281" s="7"/>
      <c r="D281" s="3"/>
      <c r="E281" s="3"/>
      <c r="F281" s="3"/>
      <c r="G281" s="3"/>
      <c r="H281" s="7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7"/>
      <c r="AB281" s="3"/>
      <c r="AC281" s="7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</row>
    <row r="282" spans="1:43" ht="12.75" customHeight="1" x14ac:dyDescent="0.2">
      <c r="A282" s="34"/>
      <c r="B282" s="7"/>
      <c r="C282" s="7"/>
      <c r="D282" s="3"/>
      <c r="E282" s="3"/>
      <c r="F282" s="3"/>
      <c r="G282" s="3"/>
      <c r="H282" s="7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7"/>
      <c r="AB282" s="3"/>
      <c r="AC282" s="7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ht="12.75" customHeight="1" x14ac:dyDescent="0.2">
      <c r="A283" s="34"/>
      <c r="B283" s="7"/>
      <c r="C283" s="7"/>
      <c r="D283" s="3"/>
      <c r="E283" s="3"/>
      <c r="F283" s="3"/>
      <c r="G283" s="3"/>
      <c r="H283" s="7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7"/>
      <c r="AB283" s="3"/>
      <c r="AC283" s="7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ht="12.75" customHeight="1" x14ac:dyDescent="0.2">
      <c r="A284" s="34"/>
      <c r="B284" s="7"/>
      <c r="C284" s="7"/>
      <c r="D284" s="3"/>
      <c r="E284" s="3"/>
      <c r="F284" s="3"/>
      <c r="G284" s="3"/>
      <c r="H284" s="7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7"/>
      <c r="AB284" s="3"/>
      <c r="AC284" s="7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ht="12.75" customHeight="1" x14ac:dyDescent="0.2">
      <c r="A285" s="34"/>
      <c r="B285" s="7"/>
      <c r="C285" s="7"/>
      <c r="D285" s="3"/>
      <c r="E285" s="3"/>
      <c r="F285" s="3"/>
      <c r="G285" s="3"/>
      <c r="H285" s="7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7"/>
      <c r="AB285" s="3"/>
      <c r="AC285" s="7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</row>
    <row r="286" spans="1:43" ht="12.75" customHeight="1" x14ac:dyDescent="0.2">
      <c r="A286" s="34"/>
      <c r="B286" s="7"/>
      <c r="C286" s="7"/>
      <c r="D286" s="3"/>
      <c r="E286" s="3"/>
      <c r="F286" s="3"/>
      <c r="G286" s="3"/>
      <c r="H286" s="7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7"/>
      <c r="AB286" s="3"/>
      <c r="AC286" s="7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</row>
    <row r="287" spans="1:43" ht="12.75" customHeight="1" x14ac:dyDescent="0.2">
      <c r="A287" s="34"/>
      <c r="B287" s="7"/>
      <c r="C287" s="7"/>
      <c r="D287" s="3"/>
      <c r="E287" s="3"/>
      <c r="F287" s="3"/>
      <c r="G287" s="3"/>
      <c r="H287" s="7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7"/>
      <c r="AB287" s="3"/>
      <c r="AC287" s="7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ht="12.75" customHeight="1" x14ac:dyDescent="0.2">
      <c r="A288" s="34"/>
      <c r="B288" s="7"/>
      <c r="C288" s="7"/>
      <c r="D288" s="3"/>
      <c r="E288" s="3"/>
      <c r="F288" s="3"/>
      <c r="G288" s="3"/>
      <c r="H288" s="7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7"/>
      <c r="AB288" s="3"/>
      <c r="AC288" s="7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</row>
    <row r="289" spans="1:43" ht="12.75" customHeight="1" x14ac:dyDescent="0.2">
      <c r="A289" s="34"/>
      <c r="B289" s="7"/>
      <c r="C289" s="7"/>
      <c r="D289" s="3"/>
      <c r="E289" s="3"/>
      <c r="F289" s="3"/>
      <c r="G289" s="3"/>
      <c r="H289" s="7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7"/>
      <c r="AB289" s="3"/>
      <c r="AC289" s="7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</row>
    <row r="290" spans="1:43" ht="12.75" customHeight="1" x14ac:dyDescent="0.2">
      <c r="A290" s="34"/>
      <c r="B290" s="7"/>
      <c r="C290" s="7"/>
      <c r="D290" s="3"/>
      <c r="E290" s="3"/>
      <c r="F290" s="3"/>
      <c r="G290" s="3"/>
      <c r="H290" s="7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7"/>
      <c r="AB290" s="3"/>
      <c r="AC290" s="7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</row>
    <row r="291" spans="1:43" ht="12.75" customHeight="1" x14ac:dyDescent="0.2">
      <c r="A291" s="34"/>
      <c r="B291" s="7"/>
      <c r="C291" s="7"/>
      <c r="D291" s="3"/>
      <c r="E291" s="3"/>
      <c r="F291" s="3"/>
      <c r="G291" s="3"/>
      <c r="H291" s="7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7"/>
      <c r="AB291" s="3"/>
      <c r="AC291" s="7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</row>
    <row r="292" spans="1:43" ht="12.75" customHeight="1" x14ac:dyDescent="0.2">
      <c r="A292" s="34"/>
      <c r="B292" s="7"/>
      <c r="C292" s="7"/>
      <c r="D292" s="3"/>
      <c r="E292" s="3"/>
      <c r="F292" s="3"/>
      <c r="G292" s="3"/>
      <c r="H292" s="7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7"/>
      <c r="AB292" s="3"/>
      <c r="AC292" s="7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</row>
    <row r="293" spans="1:43" ht="12.75" customHeight="1" x14ac:dyDescent="0.2">
      <c r="A293" s="34"/>
      <c r="B293" s="7"/>
      <c r="C293" s="7"/>
      <c r="D293" s="3"/>
      <c r="E293" s="3"/>
      <c r="F293" s="3"/>
      <c r="G293" s="3"/>
      <c r="H293" s="7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7"/>
      <c r="AB293" s="3"/>
      <c r="AC293" s="7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</row>
    <row r="294" spans="1:43" ht="12.75" customHeight="1" x14ac:dyDescent="0.2">
      <c r="A294" s="34"/>
      <c r="B294" s="7"/>
      <c r="C294" s="7"/>
      <c r="D294" s="3"/>
      <c r="E294" s="3"/>
      <c r="F294" s="3"/>
      <c r="G294" s="3"/>
      <c r="H294" s="7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7"/>
      <c r="AB294" s="3"/>
      <c r="AC294" s="7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</row>
    <row r="295" spans="1:43" ht="12.75" customHeight="1" x14ac:dyDescent="0.2">
      <c r="A295" s="34"/>
      <c r="B295" s="7"/>
      <c r="C295" s="7"/>
      <c r="D295" s="3"/>
      <c r="E295" s="3"/>
      <c r="F295" s="3"/>
      <c r="G295" s="3"/>
      <c r="H295" s="7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7"/>
      <c r="AB295" s="3"/>
      <c r="AC295" s="7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</row>
    <row r="296" spans="1:43" ht="12.75" customHeight="1" x14ac:dyDescent="0.2">
      <c r="A296" s="34"/>
      <c r="B296" s="7"/>
      <c r="C296" s="7"/>
      <c r="D296" s="3"/>
      <c r="E296" s="3"/>
      <c r="F296" s="3"/>
      <c r="G296" s="3"/>
      <c r="H296" s="7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7"/>
      <c r="AB296" s="3"/>
      <c r="AC296" s="7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</row>
    <row r="297" spans="1:43" ht="12.75" customHeight="1" x14ac:dyDescent="0.2">
      <c r="A297" s="34"/>
      <c r="B297" s="7"/>
      <c r="C297" s="7"/>
      <c r="D297" s="3"/>
      <c r="E297" s="3"/>
      <c r="F297" s="3"/>
      <c r="G297" s="3"/>
      <c r="H297" s="7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7"/>
      <c r="AB297" s="3"/>
      <c r="AC297" s="7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</row>
    <row r="298" spans="1:43" ht="12.75" customHeight="1" x14ac:dyDescent="0.2">
      <c r="A298" s="34"/>
      <c r="B298" s="7"/>
      <c r="C298" s="7"/>
      <c r="D298" s="3"/>
      <c r="E298" s="3"/>
      <c r="F298" s="3"/>
      <c r="G298" s="3"/>
      <c r="H298" s="7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7"/>
      <c r="AB298" s="3"/>
      <c r="AC298" s="7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</row>
    <row r="299" spans="1:43" ht="12.75" customHeight="1" x14ac:dyDescent="0.2">
      <c r="A299" s="34"/>
      <c r="B299" s="7"/>
      <c r="C299" s="7"/>
      <c r="D299" s="3"/>
      <c r="E299" s="3"/>
      <c r="F299" s="3"/>
      <c r="G299" s="3"/>
      <c r="H299" s="7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7"/>
      <c r="AB299" s="3"/>
      <c r="AC299" s="7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</row>
    <row r="300" spans="1:43" ht="12.75" customHeight="1" x14ac:dyDescent="0.2">
      <c r="A300" s="34"/>
      <c r="B300" s="7"/>
      <c r="C300" s="7"/>
      <c r="D300" s="3"/>
      <c r="E300" s="3"/>
      <c r="F300" s="3"/>
      <c r="G300" s="3"/>
      <c r="H300" s="7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7"/>
      <c r="AB300" s="3"/>
      <c r="AC300" s="7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</row>
    <row r="301" spans="1:43" ht="12.75" customHeight="1" x14ac:dyDescent="0.2">
      <c r="A301" s="34"/>
      <c r="B301" s="7"/>
      <c r="C301" s="7"/>
      <c r="D301" s="3"/>
      <c r="E301" s="3"/>
      <c r="F301" s="3"/>
      <c r="G301" s="3"/>
      <c r="H301" s="7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7"/>
      <c r="AB301" s="3"/>
      <c r="AC301" s="7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</row>
    <row r="302" spans="1:43" ht="12.75" customHeight="1" x14ac:dyDescent="0.2">
      <c r="A302" s="34"/>
      <c r="B302" s="7"/>
      <c r="C302" s="7"/>
      <c r="D302" s="3"/>
      <c r="E302" s="3"/>
      <c r="F302" s="3"/>
      <c r="G302" s="3"/>
      <c r="H302" s="7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7"/>
      <c r="AB302" s="3"/>
      <c r="AC302" s="7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</row>
    <row r="303" spans="1:43" ht="12.75" customHeight="1" x14ac:dyDescent="0.2">
      <c r="A303" s="34"/>
      <c r="B303" s="7"/>
      <c r="C303" s="7"/>
      <c r="D303" s="3"/>
      <c r="E303" s="3"/>
      <c r="F303" s="3"/>
      <c r="G303" s="3"/>
      <c r="H303" s="7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7"/>
      <c r="AB303" s="3"/>
      <c r="AC303" s="7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ht="12.75" customHeight="1" x14ac:dyDescent="0.2">
      <c r="A304" s="34"/>
      <c r="B304" s="7"/>
      <c r="C304" s="7"/>
      <c r="D304" s="3"/>
      <c r="E304" s="3"/>
      <c r="F304" s="3"/>
      <c r="G304" s="3"/>
      <c r="H304" s="7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7"/>
      <c r="AB304" s="3"/>
      <c r="AC304" s="7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ht="12.75" customHeight="1" x14ac:dyDescent="0.2">
      <c r="A305" s="34"/>
      <c r="B305" s="7"/>
      <c r="C305" s="7"/>
      <c r="D305" s="3"/>
      <c r="E305" s="3"/>
      <c r="F305" s="3"/>
      <c r="G305" s="3"/>
      <c r="H305" s="7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7"/>
      <c r="AB305" s="3"/>
      <c r="AC305" s="7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ht="12.75" customHeight="1" x14ac:dyDescent="0.2">
      <c r="A306" s="34"/>
      <c r="B306" s="7"/>
      <c r="C306" s="7"/>
      <c r="D306" s="3"/>
      <c r="E306" s="3"/>
      <c r="F306" s="3"/>
      <c r="G306" s="3"/>
      <c r="H306" s="7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7"/>
      <c r="AB306" s="3"/>
      <c r="AC306" s="7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</row>
    <row r="307" spans="1:43" ht="12.75" customHeight="1" x14ac:dyDescent="0.2">
      <c r="A307" s="34"/>
      <c r="B307" s="7"/>
      <c r="C307" s="7"/>
      <c r="D307" s="3"/>
      <c r="E307" s="3"/>
      <c r="F307" s="3"/>
      <c r="G307" s="3"/>
      <c r="H307" s="7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7"/>
      <c r="AB307" s="3"/>
      <c r="AC307" s="7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</row>
    <row r="308" spans="1:43" ht="12.75" customHeight="1" x14ac:dyDescent="0.2">
      <c r="A308" s="34"/>
      <c r="B308" s="7"/>
      <c r="C308" s="7"/>
      <c r="D308" s="3"/>
      <c r="E308" s="3"/>
      <c r="F308" s="3"/>
      <c r="G308" s="3"/>
      <c r="H308" s="7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7"/>
      <c r="AB308" s="3"/>
      <c r="AC308" s="7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</row>
    <row r="309" spans="1:43" ht="12.75" customHeight="1" x14ac:dyDescent="0.2">
      <c r="A309" s="34"/>
      <c r="B309" s="7"/>
      <c r="C309" s="7"/>
      <c r="D309" s="3"/>
      <c r="E309" s="3"/>
      <c r="F309" s="3"/>
      <c r="G309" s="3"/>
      <c r="H309" s="7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7"/>
      <c r="AB309" s="3"/>
      <c r="AC309" s="7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</row>
    <row r="310" spans="1:43" ht="12.75" customHeight="1" x14ac:dyDescent="0.2">
      <c r="A310" s="34"/>
      <c r="B310" s="7"/>
      <c r="C310" s="7"/>
      <c r="D310" s="3"/>
      <c r="E310" s="3"/>
      <c r="F310" s="3"/>
      <c r="G310" s="3"/>
      <c r="H310" s="7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7"/>
      <c r="AB310" s="3"/>
      <c r="AC310" s="7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</row>
    <row r="311" spans="1:43" ht="12.75" customHeight="1" x14ac:dyDescent="0.2">
      <c r="A311" s="34"/>
      <c r="B311" s="7"/>
      <c r="C311" s="7"/>
      <c r="D311" s="3"/>
      <c r="E311" s="3"/>
      <c r="F311" s="3"/>
      <c r="G311" s="3"/>
      <c r="H311" s="7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7"/>
      <c r="AB311" s="3"/>
      <c r="AC311" s="7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</row>
    <row r="312" spans="1:43" ht="12.75" customHeight="1" x14ac:dyDescent="0.2">
      <c r="A312" s="34"/>
      <c r="B312" s="7"/>
      <c r="C312" s="7"/>
      <c r="D312" s="3"/>
      <c r="E312" s="3"/>
      <c r="F312" s="3"/>
      <c r="G312" s="3"/>
      <c r="H312" s="7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7"/>
      <c r="AB312" s="3"/>
      <c r="AC312" s="7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</row>
    <row r="313" spans="1:43" ht="12.75" customHeight="1" x14ac:dyDescent="0.2">
      <c r="A313" s="34"/>
      <c r="B313" s="7"/>
      <c r="C313" s="7"/>
      <c r="D313" s="3"/>
      <c r="E313" s="3"/>
      <c r="F313" s="3"/>
      <c r="G313" s="3"/>
      <c r="H313" s="7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7"/>
      <c r="AB313" s="3"/>
      <c r="AC313" s="7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</row>
    <row r="314" spans="1:43" ht="12.75" customHeight="1" x14ac:dyDescent="0.2">
      <c r="A314" s="34"/>
      <c r="B314" s="7"/>
      <c r="C314" s="7"/>
      <c r="D314" s="3"/>
      <c r="E314" s="3"/>
      <c r="F314" s="3"/>
      <c r="G314" s="3"/>
      <c r="H314" s="7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7"/>
      <c r="AB314" s="3"/>
      <c r="AC314" s="7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</row>
    <row r="315" spans="1:43" ht="12.75" customHeight="1" x14ac:dyDescent="0.2">
      <c r="A315" s="34"/>
      <c r="B315" s="7"/>
      <c r="C315" s="7"/>
      <c r="D315" s="3"/>
      <c r="E315" s="3"/>
      <c r="F315" s="3"/>
      <c r="G315" s="3"/>
      <c r="H315" s="7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7"/>
      <c r="AB315" s="3"/>
      <c r="AC315" s="7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</row>
    <row r="316" spans="1:43" ht="12.75" customHeight="1" x14ac:dyDescent="0.2">
      <c r="A316" s="34"/>
      <c r="B316" s="7"/>
      <c r="C316" s="7"/>
      <c r="D316" s="3"/>
      <c r="E316" s="3"/>
      <c r="F316" s="3"/>
      <c r="G316" s="3"/>
      <c r="H316" s="7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7"/>
      <c r="AB316" s="3"/>
      <c r="AC316" s="7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2.75" customHeight="1" x14ac:dyDescent="0.2">
      <c r="A317" s="34"/>
      <c r="B317" s="7"/>
      <c r="C317" s="7"/>
      <c r="D317" s="3"/>
      <c r="E317" s="3"/>
      <c r="F317" s="3"/>
      <c r="G317" s="3"/>
      <c r="H317" s="7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7"/>
      <c r="AB317" s="3"/>
      <c r="AC317" s="7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ht="12.75" customHeight="1" x14ac:dyDescent="0.2">
      <c r="A318" s="34"/>
      <c r="B318" s="7"/>
      <c r="C318" s="7"/>
      <c r="D318" s="3"/>
      <c r="E318" s="3"/>
      <c r="F318" s="3"/>
      <c r="G318" s="3"/>
      <c r="H318" s="7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7"/>
      <c r="AB318" s="3"/>
      <c r="AC318" s="7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</row>
    <row r="319" spans="1:43" ht="12.75" customHeight="1" x14ac:dyDescent="0.2">
      <c r="A319" s="34"/>
      <c r="B319" s="7"/>
      <c r="C319" s="7"/>
      <c r="D319" s="3"/>
      <c r="E319" s="3"/>
      <c r="F319" s="3"/>
      <c r="G319" s="3"/>
      <c r="H319" s="7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7"/>
      <c r="AB319" s="3"/>
      <c r="AC319" s="7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</row>
    <row r="320" spans="1:43" ht="12.75" customHeight="1" x14ac:dyDescent="0.2">
      <c r="A320" s="34"/>
      <c r="B320" s="7"/>
      <c r="C320" s="7"/>
      <c r="D320" s="3"/>
      <c r="E320" s="3"/>
      <c r="F320" s="3"/>
      <c r="G320" s="3"/>
      <c r="H320" s="7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7"/>
      <c r="AB320" s="3"/>
      <c r="AC320" s="7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</row>
    <row r="321" spans="1:43" ht="12.75" customHeight="1" x14ac:dyDescent="0.2">
      <c r="A321" s="34"/>
      <c r="B321" s="7"/>
      <c r="C321" s="7"/>
      <c r="D321" s="3"/>
      <c r="E321" s="3"/>
      <c r="F321" s="3"/>
      <c r="G321" s="3"/>
      <c r="H321" s="7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7"/>
      <c r="AB321" s="3"/>
      <c r="AC321" s="7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</row>
    <row r="322" spans="1:43" ht="12.75" customHeight="1" x14ac:dyDescent="0.2">
      <c r="A322" s="34"/>
      <c r="B322" s="7"/>
      <c r="C322" s="7"/>
      <c r="D322" s="3"/>
      <c r="E322" s="3"/>
      <c r="F322" s="3"/>
      <c r="G322" s="3"/>
      <c r="H322" s="7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7"/>
      <c r="AB322" s="3"/>
      <c r="AC322" s="7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</row>
    <row r="323" spans="1:43" ht="15.75" customHeight="1" x14ac:dyDescent="0.2"/>
    <row r="324" spans="1:43" ht="15.75" customHeight="1" x14ac:dyDescent="0.2"/>
    <row r="325" spans="1:43" ht="15.75" customHeight="1" x14ac:dyDescent="0.2"/>
    <row r="326" spans="1:43" ht="15.75" customHeight="1" x14ac:dyDescent="0.2"/>
    <row r="327" spans="1:43" ht="15.75" customHeight="1" x14ac:dyDescent="0.2"/>
    <row r="328" spans="1:43" ht="15.75" customHeight="1" x14ac:dyDescent="0.2"/>
    <row r="329" spans="1:43" ht="15.75" customHeight="1" x14ac:dyDescent="0.2"/>
    <row r="330" spans="1:43" ht="15.75" customHeight="1" x14ac:dyDescent="0.2"/>
    <row r="331" spans="1:43" ht="15.75" customHeight="1" x14ac:dyDescent="0.2"/>
    <row r="332" spans="1:43" ht="15.75" customHeight="1" x14ac:dyDescent="0.2"/>
    <row r="333" spans="1:43" ht="15.75" customHeight="1" x14ac:dyDescent="0.2"/>
    <row r="334" spans="1:43" ht="15.75" customHeight="1" x14ac:dyDescent="0.2"/>
    <row r="335" spans="1:43" ht="15.75" customHeight="1" x14ac:dyDescent="0.2"/>
    <row r="336" spans="1:43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4">
    <mergeCell ref="AB6:AB8"/>
    <mergeCell ref="AC6:AC8"/>
    <mergeCell ref="B3:Z3"/>
    <mergeCell ref="AA3:AP3"/>
    <mergeCell ref="B4:Z4"/>
    <mergeCell ref="AA4:AP4"/>
    <mergeCell ref="B5:Z5"/>
    <mergeCell ref="AA5:AP5"/>
    <mergeCell ref="D7:D8"/>
    <mergeCell ref="E7:E8"/>
    <mergeCell ref="F7:F8"/>
    <mergeCell ref="G7:G8"/>
    <mergeCell ref="I7:I8"/>
    <mergeCell ref="J7:J8"/>
    <mergeCell ref="B6:B8"/>
    <mergeCell ref="C6:C8"/>
    <mergeCell ref="X6:Z6"/>
    <mergeCell ref="AA6:AA8"/>
    <mergeCell ref="O7:O8"/>
    <mergeCell ref="P7:P8"/>
    <mergeCell ref="V7:V8"/>
    <mergeCell ref="W7:W8"/>
    <mergeCell ref="X7:X8"/>
    <mergeCell ref="Y7:Y8"/>
    <mergeCell ref="Z7:Z8"/>
    <mergeCell ref="Q7:Q8"/>
    <mergeCell ref="R7:R8"/>
    <mergeCell ref="S7:S8"/>
    <mergeCell ref="T7:T8"/>
    <mergeCell ref="U7:U8"/>
    <mergeCell ref="A1:C1"/>
    <mergeCell ref="A2:C2"/>
    <mergeCell ref="O6:P6"/>
    <mergeCell ref="Q6:T6"/>
    <mergeCell ref="U6:W6"/>
    <mergeCell ref="A6:A8"/>
    <mergeCell ref="D6:G6"/>
    <mergeCell ref="H6:H8"/>
    <mergeCell ref="I6:K6"/>
    <mergeCell ref="K7:K8"/>
    <mergeCell ref="L6:N6"/>
    <mergeCell ref="L7:L8"/>
    <mergeCell ref="M7:M8"/>
    <mergeCell ref="N7:N8"/>
  </mergeCells>
  <pageMargins left="0.43307086614173229" right="0.23622047244094491" top="0.39370078740157483" bottom="0.55118110236220474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999"/>
  <sheetViews>
    <sheetView workbookViewId="0">
      <pane xSplit="1" ySplit="9" topLeftCell="B10" activePane="bottomRight" state="frozen"/>
      <selection pane="topRight" activeCell="B1" sqref="B1"/>
      <selection pane="bottomLeft" activeCell="A11" sqref="A11"/>
      <selection pane="bottomRight" activeCell="F11" sqref="F11"/>
    </sheetView>
  </sheetViews>
  <sheetFormatPr defaultColWidth="12.5703125" defaultRowHeight="15" customHeight="1" x14ac:dyDescent="0.2"/>
  <cols>
    <col min="1" max="1" width="18.7109375" style="100" customWidth="1"/>
    <col min="2" max="3" width="6.42578125" style="100" customWidth="1"/>
    <col min="4" max="4" width="5.5703125" style="100" customWidth="1"/>
    <col min="5" max="5" width="5.85546875" style="100" customWidth="1"/>
    <col min="6" max="6" width="5.28515625" style="100" customWidth="1"/>
    <col min="7" max="7" width="5.42578125" style="100" customWidth="1"/>
    <col min="8" max="11" width="5.28515625" style="100" customWidth="1"/>
    <col min="12" max="12" width="6.5703125" style="100" customWidth="1"/>
    <col min="13" max="13" width="7.42578125" style="100" customWidth="1"/>
    <col min="14" max="14" width="5.5703125" style="100" customWidth="1"/>
    <col min="15" max="15" width="6.28515625" style="100" customWidth="1"/>
    <col min="16" max="16" width="7.7109375" style="100" customWidth="1"/>
    <col min="17" max="17" width="7" style="100" customWidth="1"/>
    <col min="18" max="18" width="6.7109375" style="100" customWidth="1"/>
    <col min="19" max="21" width="5.7109375" style="100" customWidth="1"/>
    <col min="22" max="22" width="5.42578125" style="100" customWidth="1"/>
    <col min="23" max="24" width="5.5703125" style="100" customWidth="1"/>
    <col min="25" max="26" width="5.42578125" style="100" customWidth="1"/>
    <col min="27" max="27" width="6.28515625" style="100" customWidth="1"/>
    <col min="28" max="28" width="6.140625" style="100" customWidth="1"/>
    <col min="29" max="29" width="7.42578125" style="100" customWidth="1"/>
    <col min="30" max="30" width="5.85546875" style="100" customWidth="1"/>
    <col min="31" max="31" width="6.28515625" style="100" customWidth="1"/>
    <col min="32" max="32" width="7.42578125" style="100" customWidth="1"/>
    <col min="33" max="42" width="9.140625" style="100" customWidth="1"/>
    <col min="43" max="16384" width="12.5703125" style="100"/>
  </cols>
  <sheetData>
    <row r="1" spans="1:42" x14ac:dyDescent="0.2">
      <c r="A1" s="151" t="s">
        <v>281</v>
      </c>
      <c r="B1" s="151"/>
      <c r="C1" s="151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</row>
    <row r="2" spans="1:42" ht="14.25" x14ac:dyDescent="0.2">
      <c r="A2" s="152" t="s">
        <v>282</v>
      </c>
      <c r="B2" s="152"/>
      <c r="C2" s="152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110" t="s">
        <v>218</v>
      </c>
      <c r="AG2" s="124"/>
      <c r="AH2" s="124"/>
      <c r="AI2" s="124"/>
      <c r="AJ2" s="124"/>
      <c r="AK2" s="124"/>
      <c r="AL2" s="124"/>
      <c r="AM2" s="124"/>
      <c r="AN2" s="124"/>
      <c r="AO2" s="124"/>
      <c r="AP2" s="124"/>
    </row>
    <row r="3" spans="1:42" ht="21.75" customHeight="1" x14ac:dyDescent="0.2">
      <c r="A3" s="66"/>
      <c r="B3" s="157" t="s">
        <v>287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02"/>
      <c r="AH3" s="68"/>
      <c r="AI3" s="68"/>
      <c r="AJ3" s="68"/>
      <c r="AK3" s="68"/>
      <c r="AL3" s="68"/>
      <c r="AM3" s="68"/>
      <c r="AN3" s="68"/>
      <c r="AO3" s="68"/>
      <c r="AP3" s="68"/>
    </row>
    <row r="4" spans="1:42" ht="15" customHeight="1" x14ac:dyDescent="0.2">
      <c r="A4" s="66"/>
      <c r="B4" s="159" t="s">
        <v>280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02"/>
      <c r="AH4" s="68"/>
      <c r="AI4" s="68"/>
      <c r="AJ4" s="68"/>
      <c r="AK4" s="68"/>
      <c r="AL4" s="68"/>
      <c r="AM4" s="68"/>
      <c r="AN4" s="68"/>
      <c r="AO4" s="68"/>
      <c r="AP4" s="68"/>
    </row>
    <row r="5" spans="1:42" ht="17.25" customHeight="1" x14ac:dyDescent="0.2">
      <c r="A5" s="66"/>
      <c r="B5" s="159" t="s">
        <v>289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02"/>
      <c r="AH5" s="68"/>
      <c r="AI5" s="68"/>
      <c r="AJ5" s="68"/>
      <c r="AK5" s="68"/>
      <c r="AL5" s="68"/>
      <c r="AM5" s="68"/>
      <c r="AN5" s="68"/>
      <c r="AO5" s="68"/>
      <c r="AP5" s="70"/>
    </row>
    <row r="6" spans="1:42" ht="23.25" customHeight="1" x14ac:dyDescent="0.2">
      <c r="A6" s="155" t="s">
        <v>3</v>
      </c>
      <c r="B6" s="156" t="s">
        <v>219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8"/>
      <c r="Q6" s="156" t="s">
        <v>220</v>
      </c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8"/>
      <c r="AG6" s="163"/>
      <c r="AH6" s="66"/>
      <c r="AI6" s="66"/>
      <c r="AJ6" s="66"/>
      <c r="AK6" s="66"/>
      <c r="AL6" s="66"/>
      <c r="AM6" s="66"/>
      <c r="AN6" s="66"/>
      <c r="AO6" s="66"/>
      <c r="AP6" s="66"/>
    </row>
    <row r="7" spans="1:42" ht="26.25" customHeight="1" x14ac:dyDescent="0.2">
      <c r="A7" s="134"/>
      <c r="B7" s="155" t="s">
        <v>221</v>
      </c>
      <c r="C7" s="155" t="s">
        <v>222</v>
      </c>
      <c r="D7" s="156" t="s">
        <v>223</v>
      </c>
      <c r="E7" s="137"/>
      <c r="F7" s="137"/>
      <c r="G7" s="138"/>
      <c r="H7" s="156" t="s">
        <v>29</v>
      </c>
      <c r="I7" s="137"/>
      <c r="J7" s="137"/>
      <c r="K7" s="138"/>
      <c r="L7" s="156" t="s">
        <v>224</v>
      </c>
      <c r="M7" s="138"/>
      <c r="N7" s="156" t="s">
        <v>225</v>
      </c>
      <c r="O7" s="137"/>
      <c r="P7" s="138"/>
      <c r="Q7" s="155" t="s">
        <v>226</v>
      </c>
      <c r="R7" s="155" t="s">
        <v>227</v>
      </c>
      <c r="S7" s="156" t="s">
        <v>223</v>
      </c>
      <c r="T7" s="137"/>
      <c r="U7" s="137"/>
      <c r="V7" s="138"/>
      <c r="W7" s="156" t="s">
        <v>29</v>
      </c>
      <c r="X7" s="137"/>
      <c r="Y7" s="137"/>
      <c r="Z7" s="138"/>
      <c r="AA7" s="156" t="s">
        <v>224</v>
      </c>
      <c r="AB7" s="137"/>
      <c r="AC7" s="138"/>
      <c r="AD7" s="156" t="s">
        <v>225</v>
      </c>
      <c r="AE7" s="137"/>
      <c r="AF7" s="138"/>
      <c r="AG7" s="158"/>
      <c r="AH7" s="66"/>
      <c r="AI7" s="66"/>
      <c r="AJ7" s="66"/>
      <c r="AK7" s="66"/>
      <c r="AL7" s="66"/>
      <c r="AM7" s="66"/>
      <c r="AN7" s="66"/>
      <c r="AO7" s="66"/>
      <c r="AP7" s="66"/>
    </row>
    <row r="8" spans="1:42" ht="33" customHeight="1" x14ac:dyDescent="0.2">
      <c r="A8" s="134"/>
      <c r="B8" s="134"/>
      <c r="C8" s="134"/>
      <c r="D8" s="156" t="s">
        <v>228</v>
      </c>
      <c r="E8" s="138"/>
      <c r="F8" s="156" t="s">
        <v>229</v>
      </c>
      <c r="G8" s="138"/>
      <c r="H8" s="156" t="s">
        <v>230</v>
      </c>
      <c r="I8" s="138"/>
      <c r="J8" s="156" t="s">
        <v>231</v>
      </c>
      <c r="K8" s="138"/>
      <c r="L8" s="162" t="s">
        <v>232</v>
      </c>
      <c r="M8" s="162" t="s">
        <v>71</v>
      </c>
      <c r="N8" s="162" t="s">
        <v>75</v>
      </c>
      <c r="O8" s="162" t="s">
        <v>233</v>
      </c>
      <c r="P8" s="162" t="s">
        <v>71</v>
      </c>
      <c r="Q8" s="134"/>
      <c r="R8" s="134"/>
      <c r="S8" s="156" t="s">
        <v>228</v>
      </c>
      <c r="T8" s="138"/>
      <c r="U8" s="156" t="s">
        <v>229</v>
      </c>
      <c r="V8" s="138"/>
      <c r="W8" s="156" t="s">
        <v>230</v>
      </c>
      <c r="X8" s="138"/>
      <c r="Y8" s="156" t="s">
        <v>231</v>
      </c>
      <c r="Z8" s="138"/>
      <c r="AA8" s="162" t="s">
        <v>234</v>
      </c>
      <c r="AB8" s="162" t="s">
        <v>235</v>
      </c>
      <c r="AC8" s="162" t="s">
        <v>71</v>
      </c>
      <c r="AD8" s="162" t="s">
        <v>75</v>
      </c>
      <c r="AE8" s="162" t="s">
        <v>95</v>
      </c>
      <c r="AF8" s="162" t="s">
        <v>71</v>
      </c>
      <c r="AG8" s="158"/>
      <c r="AH8" s="66"/>
      <c r="AI8" s="66"/>
      <c r="AJ8" s="66"/>
      <c r="AK8" s="66"/>
      <c r="AL8" s="66"/>
      <c r="AM8" s="66"/>
      <c r="AN8" s="66"/>
      <c r="AO8" s="66"/>
      <c r="AP8" s="66"/>
    </row>
    <row r="9" spans="1:42" ht="59.25" customHeight="1" x14ac:dyDescent="0.2">
      <c r="A9" s="135"/>
      <c r="B9" s="135"/>
      <c r="C9" s="135"/>
      <c r="D9" s="125" t="s">
        <v>56</v>
      </c>
      <c r="E9" s="125" t="s">
        <v>58</v>
      </c>
      <c r="F9" s="125" t="s">
        <v>56</v>
      </c>
      <c r="G9" s="125" t="s">
        <v>58</v>
      </c>
      <c r="H9" s="125" t="s">
        <v>56</v>
      </c>
      <c r="I9" s="125" t="s">
        <v>58</v>
      </c>
      <c r="J9" s="125" t="s">
        <v>56</v>
      </c>
      <c r="K9" s="125" t="s">
        <v>58</v>
      </c>
      <c r="L9" s="135"/>
      <c r="M9" s="135"/>
      <c r="N9" s="135"/>
      <c r="O9" s="135"/>
      <c r="P9" s="135"/>
      <c r="Q9" s="135"/>
      <c r="R9" s="135"/>
      <c r="S9" s="125" t="s">
        <v>56</v>
      </c>
      <c r="T9" s="125" t="s">
        <v>58</v>
      </c>
      <c r="U9" s="125" t="s">
        <v>56</v>
      </c>
      <c r="V9" s="125" t="s">
        <v>58</v>
      </c>
      <c r="W9" s="125" t="s">
        <v>56</v>
      </c>
      <c r="X9" s="125" t="s">
        <v>58</v>
      </c>
      <c r="Y9" s="125" t="s">
        <v>56</v>
      </c>
      <c r="Z9" s="125" t="s">
        <v>58</v>
      </c>
      <c r="AA9" s="135"/>
      <c r="AB9" s="135"/>
      <c r="AC9" s="135"/>
      <c r="AD9" s="135"/>
      <c r="AE9" s="135"/>
      <c r="AF9" s="135"/>
      <c r="AG9" s="158"/>
      <c r="AH9" s="66"/>
      <c r="AI9" s="66"/>
      <c r="AJ9" s="66"/>
      <c r="AK9" s="66"/>
      <c r="AL9" s="66"/>
      <c r="AM9" s="66"/>
      <c r="AN9" s="66"/>
      <c r="AO9" s="66"/>
      <c r="AP9" s="66"/>
    </row>
    <row r="10" spans="1:42" ht="21.75" customHeight="1" x14ac:dyDescent="0.2">
      <c r="A10" s="111" t="s">
        <v>62</v>
      </c>
      <c r="B10" s="112" t="s">
        <v>91</v>
      </c>
      <c r="C10" s="112" t="s">
        <v>92</v>
      </c>
      <c r="D10" s="112" t="s">
        <v>97</v>
      </c>
      <c r="E10" s="112" t="s">
        <v>100</v>
      </c>
      <c r="F10" s="112" t="s">
        <v>98</v>
      </c>
      <c r="G10" s="112" t="s">
        <v>101</v>
      </c>
      <c r="H10" s="112" t="s">
        <v>236</v>
      </c>
      <c r="I10" s="112" t="s">
        <v>237</v>
      </c>
      <c r="J10" s="112" t="s">
        <v>238</v>
      </c>
      <c r="K10" s="112" t="s">
        <v>239</v>
      </c>
      <c r="L10" s="112" t="s">
        <v>240</v>
      </c>
      <c r="M10" s="112" t="s">
        <v>241</v>
      </c>
      <c r="N10" s="112" t="s">
        <v>242</v>
      </c>
      <c r="O10" s="112" t="s">
        <v>243</v>
      </c>
      <c r="P10" s="112" t="s">
        <v>244</v>
      </c>
      <c r="Q10" s="112" t="s">
        <v>245</v>
      </c>
      <c r="R10" s="112" t="s">
        <v>246</v>
      </c>
      <c r="S10" s="112" t="s">
        <v>247</v>
      </c>
      <c r="T10" s="112" t="s">
        <v>248</v>
      </c>
      <c r="U10" s="112" t="s">
        <v>249</v>
      </c>
      <c r="V10" s="112" t="s">
        <v>250</v>
      </c>
      <c r="W10" s="112" t="s">
        <v>251</v>
      </c>
      <c r="X10" s="112" t="s">
        <v>252</v>
      </c>
      <c r="Y10" s="112" t="s">
        <v>253</v>
      </c>
      <c r="Z10" s="112" t="s">
        <v>254</v>
      </c>
      <c r="AA10" s="112" t="s">
        <v>255</v>
      </c>
      <c r="AB10" s="112" t="s">
        <v>256</v>
      </c>
      <c r="AC10" s="112" t="s">
        <v>257</v>
      </c>
      <c r="AD10" s="112" t="s">
        <v>258</v>
      </c>
      <c r="AE10" s="112" t="s">
        <v>259</v>
      </c>
      <c r="AF10" s="112" t="s">
        <v>260</v>
      </c>
      <c r="AG10" s="77"/>
      <c r="AH10" s="126"/>
      <c r="AI10" s="126"/>
      <c r="AJ10" s="126"/>
      <c r="AK10" s="126"/>
      <c r="AL10" s="126"/>
      <c r="AM10" s="126"/>
      <c r="AN10" s="126"/>
      <c r="AO10" s="126"/>
      <c r="AP10" s="126"/>
    </row>
    <row r="11" spans="1:42" ht="19.5" customHeight="1" x14ac:dyDescent="0.2">
      <c r="A11" s="114" t="s">
        <v>87</v>
      </c>
      <c r="B11" s="171">
        <v>8</v>
      </c>
      <c r="C11" s="171">
        <v>0</v>
      </c>
      <c r="D11" s="171">
        <v>0</v>
      </c>
      <c r="E11" s="171">
        <v>0</v>
      </c>
      <c r="F11" s="171">
        <v>0</v>
      </c>
      <c r="G11" s="171">
        <v>0</v>
      </c>
      <c r="H11" s="171">
        <v>0</v>
      </c>
      <c r="I11" s="171">
        <v>0</v>
      </c>
      <c r="J11" s="171">
        <v>0</v>
      </c>
      <c r="K11" s="171">
        <v>0</v>
      </c>
      <c r="L11" s="171">
        <v>0</v>
      </c>
      <c r="M11" s="171">
        <v>0</v>
      </c>
      <c r="N11" s="171">
        <v>0</v>
      </c>
      <c r="O11" s="171">
        <v>0</v>
      </c>
      <c r="P11" s="171">
        <v>0</v>
      </c>
      <c r="Q11" s="171">
        <v>8</v>
      </c>
      <c r="R11" s="171">
        <v>0</v>
      </c>
      <c r="S11" s="171">
        <v>0</v>
      </c>
      <c r="T11" s="171">
        <v>0</v>
      </c>
      <c r="U11" s="171">
        <v>0</v>
      </c>
      <c r="V11" s="171">
        <v>0</v>
      </c>
      <c r="W11" s="171">
        <v>0</v>
      </c>
      <c r="X11" s="171">
        <v>0</v>
      </c>
      <c r="Y11" s="171">
        <v>0</v>
      </c>
      <c r="Z11" s="171">
        <v>0</v>
      </c>
      <c r="AA11" s="171">
        <v>0</v>
      </c>
      <c r="AB11" s="171">
        <v>0</v>
      </c>
      <c r="AC11" s="171">
        <v>0</v>
      </c>
      <c r="AD11" s="171">
        <v>0</v>
      </c>
      <c r="AE11" s="171">
        <v>0</v>
      </c>
      <c r="AF11" s="171">
        <v>0</v>
      </c>
      <c r="AG11" s="78"/>
      <c r="AH11" s="66"/>
      <c r="AI11" s="66"/>
      <c r="AJ11" s="66"/>
      <c r="AK11" s="66"/>
      <c r="AL11" s="66"/>
      <c r="AM11" s="66"/>
      <c r="AN11" s="66"/>
      <c r="AO11" s="66"/>
      <c r="AP11" s="66"/>
    </row>
    <row r="12" spans="1:42" ht="19.5" customHeight="1" x14ac:dyDescent="0.2">
      <c r="A12" s="115" t="s">
        <v>107</v>
      </c>
      <c r="B12" s="172">
        <f t="shared" ref="B12:AF12" si="0">SUM(B13:B25)</f>
        <v>0</v>
      </c>
      <c r="C12" s="172">
        <f t="shared" si="0"/>
        <v>0</v>
      </c>
      <c r="D12" s="172">
        <f t="shared" si="0"/>
        <v>0</v>
      </c>
      <c r="E12" s="172">
        <f t="shared" si="0"/>
        <v>0</v>
      </c>
      <c r="F12" s="172">
        <f t="shared" si="0"/>
        <v>0</v>
      </c>
      <c r="G12" s="172">
        <f t="shared" si="0"/>
        <v>0</v>
      </c>
      <c r="H12" s="172">
        <f t="shared" si="0"/>
        <v>0</v>
      </c>
      <c r="I12" s="172">
        <f t="shared" si="0"/>
        <v>0</v>
      </c>
      <c r="J12" s="172">
        <f t="shared" si="0"/>
        <v>0</v>
      </c>
      <c r="K12" s="172">
        <f t="shared" si="0"/>
        <v>0</v>
      </c>
      <c r="L12" s="172">
        <f t="shared" si="0"/>
        <v>0</v>
      </c>
      <c r="M12" s="172">
        <f t="shared" si="0"/>
        <v>0</v>
      </c>
      <c r="N12" s="172">
        <f t="shared" si="0"/>
        <v>0</v>
      </c>
      <c r="O12" s="172">
        <f t="shared" si="0"/>
        <v>0</v>
      </c>
      <c r="P12" s="172">
        <f t="shared" si="0"/>
        <v>0</v>
      </c>
      <c r="Q12" s="172">
        <f t="shared" si="0"/>
        <v>1</v>
      </c>
      <c r="R12" s="172">
        <f t="shared" si="0"/>
        <v>0</v>
      </c>
      <c r="S12" s="172">
        <f t="shared" si="0"/>
        <v>118</v>
      </c>
      <c r="T12" s="172">
        <f t="shared" si="0"/>
        <v>0</v>
      </c>
      <c r="U12" s="172">
        <f t="shared" si="0"/>
        <v>0</v>
      </c>
      <c r="V12" s="172">
        <f t="shared" si="0"/>
        <v>0</v>
      </c>
      <c r="W12" s="172">
        <f t="shared" si="0"/>
        <v>0</v>
      </c>
      <c r="X12" s="172">
        <f t="shared" si="0"/>
        <v>0</v>
      </c>
      <c r="Y12" s="172">
        <f t="shared" si="0"/>
        <v>0</v>
      </c>
      <c r="Z12" s="172">
        <f t="shared" si="0"/>
        <v>0</v>
      </c>
      <c r="AA12" s="172">
        <f t="shared" si="0"/>
        <v>0</v>
      </c>
      <c r="AB12" s="172">
        <f t="shared" si="0"/>
        <v>0</v>
      </c>
      <c r="AC12" s="172">
        <f t="shared" si="0"/>
        <v>0</v>
      </c>
      <c r="AD12" s="172">
        <f t="shared" si="0"/>
        <v>0</v>
      </c>
      <c r="AE12" s="172">
        <f t="shared" si="0"/>
        <v>0</v>
      </c>
      <c r="AF12" s="172">
        <f t="shared" si="0"/>
        <v>0</v>
      </c>
      <c r="AG12" s="78"/>
      <c r="AH12" s="66"/>
      <c r="AI12" s="66"/>
      <c r="AJ12" s="66"/>
      <c r="AK12" s="66"/>
      <c r="AL12" s="66"/>
      <c r="AM12" s="66"/>
      <c r="AN12" s="66"/>
      <c r="AO12" s="66"/>
      <c r="AP12" s="66"/>
    </row>
    <row r="13" spans="1:42" ht="12.75" hidden="1" customHeight="1" x14ac:dyDescent="0.2">
      <c r="A13" s="115" t="s">
        <v>108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78"/>
      <c r="AH13" s="66"/>
      <c r="AI13" s="66"/>
      <c r="AJ13" s="66"/>
      <c r="AK13" s="66"/>
      <c r="AL13" s="66"/>
      <c r="AM13" s="66"/>
      <c r="AN13" s="66"/>
      <c r="AO13" s="66"/>
      <c r="AP13" s="66"/>
    </row>
    <row r="14" spans="1:42" ht="12.75" hidden="1" customHeight="1" x14ac:dyDescent="0.2">
      <c r="A14" s="115" t="s">
        <v>109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0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0</v>
      </c>
      <c r="Y14" s="172">
        <v>0</v>
      </c>
      <c r="Z14" s="172">
        <v>0</v>
      </c>
      <c r="AA14" s="172">
        <v>0</v>
      </c>
      <c r="AB14" s="190">
        <v>0</v>
      </c>
      <c r="AC14" s="190">
        <v>0</v>
      </c>
      <c r="AD14" s="190">
        <v>0</v>
      </c>
      <c r="AE14" s="172">
        <v>0</v>
      </c>
      <c r="AF14" s="172">
        <v>0</v>
      </c>
      <c r="AG14" s="77"/>
      <c r="AH14" s="126"/>
      <c r="AI14" s="126"/>
      <c r="AJ14" s="66"/>
      <c r="AK14" s="66"/>
      <c r="AL14" s="66"/>
      <c r="AM14" s="66"/>
      <c r="AN14" s="66"/>
      <c r="AO14" s="66"/>
      <c r="AP14" s="66"/>
    </row>
    <row r="15" spans="1:42" ht="12.75" hidden="1" customHeight="1" x14ac:dyDescent="0.2">
      <c r="A15" s="115" t="s">
        <v>110</v>
      </c>
      <c r="B15" s="191">
        <v>0</v>
      </c>
      <c r="C15" s="191">
        <v>0</v>
      </c>
      <c r="D15" s="191">
        <v>0</v>
      </c>
      <c r="E15" s="191">
        <v>0</v>
      </c>
      <c r="F15" s="191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1</v>
      </c>
      <c r="R15" s="172">
        <v>0</v>
      </c>
      <c r="S15" s="172">
        <v>118</v>
      </c>
      <c r="T15" s="172">
        <v>0</v>
      </c>
      <c r="U15" s="172">
        <v>0</v>
      </c>
      <c r="V15" s="172">
        <v>0</v>
      </c>
      <c r="W15" s="172">
        <v>0</v>
      </c>
      <c r="X15" s="172">
        <v>0</v>
      </c>
      <c r="Y15" s="172">
        <v>0</v>
      </c>
      <c r="Z15" s="172">
        <v>0</v>
      </c>
      <c r="AA15" s="172">
        <v>0</v>
      </c>
      <c r="AB15" s="190">
        <v>0</v>
      </c>
      <c r="AC15" s="190">
        <v>0</v>
      </c>
      <c r="AD15" s="190">
        <v>0</v>
      </c>
      <c r="AE15" s="172">
        <v>0</v>
      </c>
      <c r="AF15" s="172">
        <v>0</v>
      </c>
      <c r="AG15" s="78"/>
      <c r="AH15" s="66"/>
      <c r="AI15" s="66"/>
      <c r="AJ15" s="66"/>
      <c r="AK15" s="66"/>
      <c r="AL15" s="66"/>
      <c r="AM15" s="66"/>
      <c r="AN15" s="66"/>
      <c r="AO15" s="66"/>
      <c r="AP15" s="66"/>
    </row>
    <row r="16" spans="1:42" ht="12.75" hidden="1" customHeight="1" x14ac:dyDescent="0.2">
      <c r="A16" s="115" t="s">
        <v>111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78"/>
      <c r="AH16" s="66"/>
      <c r="AI16" s="66"/>
      <c r="AJ16" s="66"/>
      <c r="AK16" s="66"/>
      <c r="AL16" s="66"/>
      <c r="AM16" s="66"/>
      <c r="AN16" s="66"/>
      <c r="AO16" s="66"/>
      <c r="AP16" s="66"/>
    </row>
    <row r="17" spans="1:42" ht="12.75" hidden="1" customHeight="1" x14ac:dyDescent="0.2">
      <c r="A17" s="115" t="s">
        <v>112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0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0</v>
      </c>
      <c r="Y17" s="171">
        <v>0</v>
      </c>
      <c r="Z17" s="171">
        <v>0</v>
      </c>
      <c r="AA17" s="171">
        <v>0</v>
      </c>
      <c r="AB17" s="171">
        <v>0</v>
      </c>
      <c r="AC17" s="171">
        <v>0</v>
      </c>
      <c r="AD17" s="171">
        <v>0</v>
      </c>
      <c r="AE17" s="171">
        <v>0</v>
      </c>
      <c r="AF17" s="171">
        <v>0</v>
      </c>
      <c r="AG17" s="119"/>
      <c r="AH17" s="127"/>
      <c r="AI17" s="127"/>
      <c r="AJ17" s="127"/>
      <c r="AK17" s="127"/>
      <c r="AL17" s="127"/>
      <c r="AM17" s="66"/>
      <c r="AN17" s="66"/>
      <c r="AO17" s="66"/>
      <c r="AP17" s="66"/>
    </row>
    <row r="18" spans="1:42" ht="14.25" hidden="1" customHeight="1" x14ac:dyDescent="0.2">
      <c r="A18" s="115" t="s">
        <v>113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0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0</v>
      </c>
      <c r="Y18" s="171">
        <v>0</v>
      </c>
      <c r="Z18" s="171">
        <v>0</v>
      </c>
      <c r="AA18" s="171">
        <v>0</v>
      </c>
      <c r="AB18" s="171">
        <v>0</v>
      </c>
      <c r="AC18" s="171">
        <v>0</v>
      </c>
      <c r="AD18" s="171">
        <v>0</v>
      </c>
      <c r="AE18" s="171">
        <v>0</v>
      </c>
      <c r="AF18" s="171">
        <v>0</v>
      </c>
      <c r="AG18" s="119"/>
      <c r="AH18" s="127"/>
      <c r="AI18" s="127"/>
      <c r="AJ18" s="127"/>
      <c r="AK18" s="127"/>
      <c r="AL18" s="127"/>
      <c r="AM18" s="66"/>
      <c r="AN18" s="66"/>
      <c r="AO18" s="66"/>
      <c r="AP18" s="66"/>
    </row>
    <row r="19" spans="1:42" ht="14.25" hidden="1" customHeight="1" x14ac:dyDescent="0.2">
      <c r="A19" s="115" t="s">
        <v>114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78"/>
      <c r="AH19" s="66"/>
      <c r="AI19" s="66"/>
      <c r="AJ19" s="66"/>
      <c r="AK19" s="66"/>
      <c r="AL19" s="66"/>
      <c r="AM19" s="66"/>
      <c r="AN19" s="66"/>
      <c r="AO19" s="66"/>
      <c r="AP19" s="66"/>
    </row>
    <row r="20" spans="1:42" ht="14.25" hidden="1" customHeight="1" x14ac:dyDescent="0.2">
      <c r="A20" s="115" t="s">
        <v>115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0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0</v>
      </c>
      <c r="Y20" s="171">
        <v>0</v>
      </c>
      <c r="Z20" s="171">
        <v>0</v>
      </c>
      <c r="AA20" s="171">
        <v>0</v>
      </c>
      <c r="AB20" s="171">
        <v>0</v>
      </c>
      <c r="AC20" s="171">
        <v>0</v>
      </c>
      <c r="AD20" s="171">
        <v>0</v>
      </c>
      <c r="AE20" s="171">
        <v>0</v>
      </c>
      <c r="AF20" s="171">
        <v>0</v>
      </c>
      <c r="AG20" s="119"/>
      <c r="AH20" s="127"/>
      <c r="AI20" s="127"/>
      <c r="AJ20" s="127"/>
      <c r="AK20" s="66"/>
      <c r="AL20" s="66"/>
      <c r="AM20" s="66"/>
      <c r="AN20" s="66"/>
      <c r="AO20" s="66"/>
      <c r="AP20" s="66"/>
    </row>
    <row r="21" spans="1:42" ht="14.25" hidden="1" customHeight="1" x14ac:dyDescent="0.2">
      <c r="A21" s="115" t="s">
        <v>116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0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0</v>
      </c>
      <c r="Y21" s="171">
        <v>0</v>
      </c>
      <c r="Z21" s="171">
        <v>0</v>
      </c>
      <c r="AA21" s="171">
        <v>0</v>
      </c>
      <c r="AB21" s="171">
        <v>0</v>
      </c>
      <c r="AC21" s="171">
        <v>0</v>
      </c>
      <c r="AD21" s="171">
        <v>0</v>
      </c>
      <c r="AE21" s="171">
        <v>0</v>
      </c>
      <c r="AF21" s="171">
        <v>0</v>
      </c>
      <c r="AG21" s="119"/>
      <c r="AH21" s="127"/>
      <c r="AI21" s="127"/>
      <c r="AJ21" s="127"/>
      <c r="AK21" s="66"/>
      <c r="AL21" s="66"/>
      <c r="AM21" s="66"/>
      <c r="AN21" s="66"/>
      <c r="AO21" s="66"/>
      <c r="AP21" s="66"/>
    </row>
    <row r="22" spans="1:42" ht="14.25" hidden="1" customHeight="1" x14ac:dyDescent="0.2">
      <c r="A22" s="115" t="s">
        <v>117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78"/>
      <c r="AH22" s="66"/>
      <c r="AI22" s="66"/>
      <c r="AJ22" s="66"/>
      <c r="AK22" s="66"/>
      <c r="AL22" s="66"/>
      <c r="AM22" s="66"/>
      <c r="AN22" s="66"/>
      <c r="AO22" s="66"/>
      <c r="AP22" s="66"/>
    </row>
    <row r="23" spans="1:42" ht="14.25" hidden="1" customHeight="1" x14ac:dyDescent="0.2">
      <c r="A23" s="115" t="s">
        <v>118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0</v>
      </c>
      <c r="K23" s="171">
        <v>0</v>
      </c>
      <c r="L23" s="171">
        <v>0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0</v>
      </c>
      <c r="W23" s="171">
        <v>0</v>
      </c>
      <c r="X23" s="171">
        <v>0</v>
      </c>
      <c r="Y23" s="171">
        <v>0</v>
      </c>
      <c r="Z23" s="171">
        <v>0</v>
      </c>
      <c r="AA23" s="171">
        <v>0</v>
      </c>
      <c r="AB23" s="171">
        <v>0</v>
      </c>
      <c r="AC23" s="171">
        <v>0</v>
      </c>
      <c r="AD23" s="171">
        <v>0</v>
      </c>
      <c r="AE23" s="171">
        <v>0</v>
      </c>
      <c r="AF23" s="171">
        <v>0</v>
      </c>
      <c r="AG23" s="119"/>
      <c r="AH23" s="127"/>
      <c r="AI23" s="127"/>
      <c r="AJ23" s="127"/>
      <c r="AK23" s="66"/>
      <c r="AL23" s="66"/>
      <c r="AM23" s="66"/>
      <c r="AN23" s="66"/>
      <c r="AO23" s="66"/>
      <c r="AP23" s="66"/>
    </row>
    <row r="24" spans="1:42" ht="12.75" hidden="1" customHeight="1" x14ac:dyDescent="0.2">
      <c r="A24" s="115" t="s">
        <v>119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0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0</v>
      </c>
      <c r="S24" s="192">
        <v>0</v>
      </c>
      <c r="T24" s="192">
        <v>0</v>
      </c>
      <c r="U24" s="192">
        <v>0</v>
      </c>
      <c r="V24" s="192">
        <v>0</v>
      </c>
      <c r="W24" s="192">
        <v>0</v>
      </c>
      <c r="X24" s="192">
        <v>0</v>
      </c>
      <c r="Y24" s="192">
        <v>0</v>
      </c>
      <c r="Z24" s="192">
        <v>0</v>
      </c>
      <c r="AA24" s="192">
        <v>0</v>
      </c>
      <c r="AB24" s="192">
        <v>0</v>
      </c>
      <c r="AC24" s="192">
        <v>0</v>
      </c>
      <c r="AD24" s="192">
        <v>0</v>
      </c>
      <c r="AE24" s="192">
        <v>0</v>
      </c>
      <c r="AF24" s="192">
        <v>0</v>
      </c>
      <c r="AG24" s="119"/>
      <c r="AH24" s="127"/>
      <c r="AI24" s="127"/>
      <c r="AJ24" s="127"/>
      <c r="AK24" s="127"/>
      <c r="AL24" s="127"/>
      <c r="AM24" s="66"/>
      <c r="AN24" s="66"/>
      <c r="AO24" s="66"/>
      <c r="AP24" s="66"/>
    </row>
    <row r="25" spans="1:42" ht="14.25" hidden="1" customHeight="1" x14ac:dyDescent="0.2">
      <c r="A25" s="115" t="s">
        <v>120</v>
      </c>
      <c r="B25" s="192">
        <v>0</v>
      </c>
      <c r="C25" s="192">
        <v>0</v>
      </c>
      <c r="D25" s="192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192">
        <v>0</v>
      </c>
      <c r="K25" s="192">
        <v>0</v>
      </c>
      <c r="L25" s="192">
        <v>0</v>
      </c>
      <c r="M25" s="192">
        <v>0</v>
      </c>
      <c r="N25" s="192">
        <v>0</v>
      </c>
      <c r="O25" s="192">
        <v>0</v>
      </c>
      <c r="P25" s="192">
        <v>0</v>
      </c>
      <c r="Q25" s="192">
        <v>0</v>
      </c>
      <c r="R25" s="192">
        <v>0</v>
      </c>
      <c r="S25" s="192">
        <v>0</v>
      </c>
      <c r="T25" s="192">
        <v>0</v>
      </c>
      <c r="U25" s="192">
        <v>0</v>
      </c>
      <c r="V25" s="192">
        <v>0</v>
      </c>
      <c r="W25" s="192">
        <v>0</v>
      </c>
      <c r="X25" s="192">
        <v>0</v>
      </c>
      <c r="Y25" s="192">
        <v>0</v>
      </c>
      <c r="Z25" s="192">
        <v>0</v>
      </c>
      <c r="AA25" s="192">
        <v>0</v>
      </c>
      <c r="AB25" s="192">
        <v>0</v>
      </c>
      <c r="AC25" s="192">
        <v>0</v>
      </c>
      <c r="AD25" s="192">
        <v>0</v>
      </c>
      <c r="AE25" s="192">
        <v>0</v>
      </c>
      <c r="AF25" s="192">
        <v>0</v>
      </c>
      <c r="AG25" s="119"/>
      <c r="AH25" s="127"/>
      <c r="AI25" s="127"/>
      <c r="AJ25" s="127"/>
      <c r="AK25" s="127"/>
      <c r="AL25" s="127"/>
      <c r="AM25" s="66"/>
      <c r="AN25" s="66"/>
      <c r="AO25" s="66"/>
      <c r="AP25" s="66"/>
    </row>
    <row r="26" spans="1:42" ht="19.5" customHeight="1" x14ac:dyDescent="0.2">
      <c r="A26" s="115" t="s">
        <v>121</v>
      </c>
      <c r="B26" s="171">
        <f t="shared" ref="B26:AF26" si="1">SUM(B27:B121)</f>
        <v>106</v>
      </c>
      <c r="C26" s="171">
        <f t="shared" si="1"/>
        <v>103</v>
      </c>
      <c r="D26" s="171">
        <f t="shared" si="1"/>
        <v>0</v>
      </c>
      <c r="E26" s="171">
        <f t="shared" si="1"/>
        <v>0</v>
      </c>
      <c r="F26" s="171">
        <f t="shared" si="1"/>
        <v>2903</v>
      </c>
      <c r="G26" s="171">
        <f t="shared" si="1"/>
        <v>0</v>
      </c>
      <c r="H26" s="171">
        <f t="shared" si="1"/>
        <v>4265</v>
      </c>
      <c r="I26" s="171">
        <f t="shared" si="1"/>
        <v>0</v>
      </c>
      <c r="J26" s="171">
        <f t="shared" si="1"/>
        <v>4066</v>
      </c>
      <c r="K26" s="171">
        <f t="shared" si="1"/>
        <v>0</v>
      </c>
      <c r="L26" s="171">
        <f t="shared" si="1"/>
        <v>0</v>
      </c>
      <c r="M26" s="171">
        <f t="shared" si="1"/>
        <v>0</v>
      </c>
      <c r="N26" s="171">
        <f t="shared" si="1"/>
        <v>0</v>
      </c>
      <c r="O26" s="171">
        <f t="shared" si="1"/>
        <v>0</v>
      </c>
      <c r="P26" s="171">
        <f t="shared" si="1"/>
        <v>0</v>
      </c>
      <c r="Q26" s="171">
        <f t="shared" si="1"/>
        <v>8</v>
      </c>
      <c r="R26" s="171">
        <f t="shared" si="1"/>
        <v>8</v>
      </c>
      <c r="S26" s="171">
        <f t="shared" si="1"/>
        <v>171</v>
      </c>
      <c r="T26" s="171">
        <f t="shared" si="1"/>
        <v>0</v>
      </c>
      <c r="U26" s="171">
        <f t="shared" si="1"/>
        <v>171</v>
      </c>
      <c r="V26" s="171">
        <f t="shared" si="1"/>
        <v>0</v>
      </c>
      <c r="W26" s="171">
        <f t="shared" si="1"/>
        <v>0</v>
      </c>
      <c r="X26" s="171">
        <f t="shared" si="1"/>
        <v>0</v>
      </c>
      <c r="Y26" s="171">
        <f t="shared" si="1"/>
        <v>0</v>
      </c>
      <c r="Z26" s="171">
        <f t="shared" si="1"/>
        <v>0</v>
      </c>
      <c r="AA26" s="171">
        <f t="shared" si="1"/>
        <v>0</v>
      </c>
      <c r="AB26" s="171">
        <f t="shared" si="1"/>
        <v>2</v>
      </c>
      <c r="AC26" s="171">
        <f t="shared" si="1"/>
        <v>2</v>
      </c>
      <c r="AD26" s="171">
        <f t="shared" si="1"/>
        <v>0</v>
      </c>
      <c r="AE26" s="171">
        <f t="shared" si="1"/>
        <v>0</v>
      </c>
      <c r="AF26" s="171">
        <f t="shared" si="1"/>
        <v>0</v>
      </c>
      <c r="AG26" s="78"/>
      <c r="AH26" s="66"/>
      <c r="AI26" s="66"/>
      <c r="AJ26" s="66"/>
      <c r="AK26" s="66"/>
      <c r="AL26" s="66"/>
      <c r="AM26" s="66"/>
      <c r="AN26" s="66"/>
      <c r="AO26" s="66"/>
      <c r="AP26" s="66"/>
    </row>
    <row r="27" spans="1:42" ht="14.25" hidden="1" customHeight="1" x14ac:dyDescent="0.2">
      <c r="A27" s="115" t="s">
        <v>122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0</v>
      </c>
      <c r="K27" s="171">
        <v>0</v>
      </c>
      <c r="L27" s="171">
        <v>0</v>
      </c>
      <c r="M27" s="171">
        <v>0</v>
      </c>
      <c r="N27" s="171">
        <v>0</v>
      </c>
      <c r="O27" s="171">
        <v>0</v>
      </c>
      <c r="P27" s="171">
        <v>0</v>
      </c>
      <c r="Q27" s="171">
        <v>0</v>
      </c>
      <c r="R27" s="171">
        <v>0</v>
      </c>
      <c r="S27" s="171">
        <v>0</v>
      </c>
      <c r="T27" s="171">
        <v>0</v>
      </c>
      <c r="U27" s="171">
        <v>0</v>
      </c>
      <c r="V27" s="171">
        <v>0</v>
      </c>
      <c r="W27" s="171">
        <v>0</v>
      </c>
      <c r="X27" s="171">
        <v>0</v>
      </c>
      <c r="Y27" s="171">
        <v>0</v>
      </c>
      <c r="Z27" s="171">
        <v>0</v>
      </c>
      <c r="AA27" s="171">
        <v>0</v>
      </c>
      <c r="AB27" s="171">
        <v>0</v>
      </c>
      <c r="AC27" s="171">
        <v>0</v>
      </c>
      <c r="AD27" s="171">
        <v>0</v>
      </c>
      <c r="AE27" s="171">
        <v>0</v>
      </c>
      <c r="AF27" s="171">
        <v>0</v>
      </c>
      <c r="AG27" s="119"/>
      <c r="AH27" s="127"/>
      <c r="AI27" s="127"/>
      <c r="AJ27" s="127"/>
      <c r="AK27" s="66"/>
      <c r="AL27" s="66"/>
      <c r="AM27" s="66"/>
      <c r="AN27" s="66"/>
      <c r="AO27" s="66"/>
      <c r="AP27" s="66"/>
    </row>
    <row r="28" spans="1:42" ht="14.25" hidden="1" customHeight="1" x14ac:dyDescent="0.2">
      <c r="A28" s="115" t="s">
        <v>123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19"/>
      <c r="AH28" s="127"/>
      <c r="AI28" s="127"/>
      <c r="AJ28" s="127"/>
      <c r="AK28" s="66"/>
      <c r="AL28" s="66"/>
      <c r="AM28" s="66"/>
      <c r="AN28" s="66"/>
      <c r="AO28" s="66"/>
      <c r="AP28" s="66"/>
    </row>
    <row r="29" spans="1:42" ht="14.25" hidden="1" customHeight="1" x14ac:dyDescent="0.2">
      <c r="A29" s="115" t="s">
        <v>124</v>
      </c>
      <c r="B29" s="171">
        <v>0</v>
      </c>
      <c r="C29" s="171">
        <v>0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0</v>
      </c>
      <c r="K29" s="171">
        <v>0</v>
      </c>
      <c r="L29" s="171">
        <v>0</v>
      </c>
      <c r="M29" s="171">
        <v>0</v>
      </c>
      <c r="N29" s="171">
        <v>0</v>
      </c>
      <c r="O29" s="171">
        <v>0</v>
      </c>
      <c r="P29" s="171">
        <v>0</v>
      </c>
      <c r="Q29" s="171">
        <v>0</v>
      </c>
      <c r="R29" s="171">
        <v>0</v>
      </c>
      <c r="S29" s="171">
        <v>0</v>
      </c>
      <c r="T29" s="171">
        <v>0</v>
      </c>
      <c r="U29" s="171">
        <v>0</v>
      </c>
      <c r="V29" s="171">
        <v>0</v>
      </c>
      <c r="W29" s="171">
        <v>0</v>
      </c>
      <c r="X29" s="171">
        <v>0</v>
      </c>
      <c r="Y29" s="171">
        <v>0</v>
      </c>
      <c r="Z29" s="171">
        <v>0</v>
      </c>
      <c r="AA29" s="171">
        <v>0</v>
      </c>
      <c r="AB29" s="171">
        <v>0</v>
      </c>
      <c r="AC29" s="171">
        <v>0</v>
      </c>
      <c r="AD29" s="171">
        <v>0</v>
      </c>
      <c r="AE29" s="171">
        <v>0</v>
      </c>
      <c r="AF29" s="171">
        <v>0</v>
      </c>
      <c r="AG29" s="78"/>
      <c r="AH29" s="66"/>
      <c r="AI29" s="66"/>
      <c r="AJ29" s="66"/>
      <c r="AK29" s="66"/>
      <c r="AL29" s="66"/>
      <c r="AM29" s="66"/>
      <c r="AN29" s="66"/>
      <c r="AO29" s="66"/>
      <c r="AP29" s="66"/>
    </row>
    <row r="30" spans="1:42" ht="14.25" hidden="1" customHeight="1" x14ac:dyDescent="0.2">
      <c r="A30" s="115" t="s">
        <v>125</v>
      </c>
      <c r="B30" s="171">
        <v>1</v>
      </c>
      <c r="C30" s="171">
        <v>1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0</v>
      </c>
      <c r="K30" s="171">
        <v>0</v>
      </c>
      <c r="L30" s="171">
        <v>0</v>
      </c>
      <c r="M30" s="171">
        <v>0</v>
      </c>
      <c r="N30" s="171">
        <v>0</v>
      </c>
      <c r="O30" s="171">
        <v>0</v>
      </c>
      <c r="P30" s="171">
        <v>0</v>
      </c>
      <c r="Q30" s="171">
        <v>1</v>
      </c>
      <c r="R30" s="171">
        <v>1</v>
      </c>
      <c r="S30" s="171">
        <v>0</v>
      </c>
      <c r="T30" s="171">
        <v>0</v>
      </c>
      <c r="U30" s="171">
        <v>0</v>
      </c>
      <c r="V30" s="171">
        <v>0</v>
      </c>
      <c r="W30" s="171">
        <v>0</v>
      </c>
      <c r="X30" s="171">
        <v>0</v>
      </c>
      <c r="Y30" s="171">
        <v>0</v>
      </c>
      <c r="Z30" s="171">
        <v>0</v>
      </c>
      <c r="AA30" s="171">
        <v>0</v>
      </c>
      <c r="AB30" s="171">
        <v>0</v>
      </c>
      <c r="AC30" s="171">
        <v>0</v>
      </c>
      <c r="AD30" s="171">
        <v>0</v>
      </c>
      <c r="AE30" s="171">
        <v>0</v>
      </c>
      <c r="AF30" s="171">
        <v>0</v>
      </c>
      <c r="AG30" s="119"/>
      <c r="AH30" s="127"/>
      <c r="AI30" s="127"/>
      <c r="AJ30" s="127"/>
      <c r="AK30" s="66"/>
      <c r="AL30" s="66"/>
      <c r="AM30" s="66"/>
      <c r="AN30" s="66"/>
      <c r="AO30" s="66"/>
      <c r="AP30" s="66"/>
    </row>
    <row r="31" spans="1:42" ht="14.25" hidden="1" customHeight="1" x14ac:dyDescent="0.2">
      <c r="A31" s="115" t="s">
        <v>126</v>
      </c>
      <c r="B31" s="171">
        <v>0</v>
      </c>
      <c r="C31" s="171">
        <v>0</v>
      </c>
      <c r="D31" s="171">
        <v>0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0</v>
      </c>
      <c r="K31" s="171">
        <v>0</v>
      </c>
      <c r="L31" s="171">
        <v>0</v>
      </c>
      <c r="M31" s="171">
        <v>0</v>
      </c>
      <c r="N31" s="171">
        <v>0</v>
      </c>
      <c r="O31" s="171">
        <v>0</v>
      </c>
      <c r="P31" s="171">
        <v>0</v>
      </c>
      <c r="Q31" s="171">
        <v>0</v>
      </c>
      <c r="R31" s="171">
        <v>0</v>
      </c>
      <c r="S31" s="171">
        <v>0</v>
      </c>
      <c r="T31" s="171">
        <v>0</v>
      </c>
      <c r="U31" s="171">
        <v>0</v>
      </c>
      <c r="V31" s="171">
        <v>0</v>
      </c>
      <c r="W31" s="171">
        <v>0</v>
      </c>
      <c r="X31" s="171">
        <v>0</v>
      </c>
      <c r="Y31" s="171">
        <v>0</v>
      </c>
      <c r="Z31" s="171">
        <v>0</v>
      </c>
      <c r="AA31" s="171">
        <v>0</v>
      </c>
      <c r="AB31" s="171">
        <v>0</v>
      </c>
      <c r="AC31" s="171">
        <v>0</v>
      </c>
      <c r="AD31" s="171">
        <v>0</v>
      </c>
      <c r="AE31" s="171">
        <v>0</v>
      </c>
      <c r="AF31" s="171">
        <v>0</v>
      </c>
      <c r="AG31" s="119"/>
      <c r="AH31" s="127"/>
      <c r="AI31" s="127"/>
      <c r="AJ31" s="66"/>
      <c r="AK31" s="66"/>
      <c r="AL31" s="66"/>
      <c r="AM31" s="66"/>
      <c r="AN31" s="66"/>
      <c r="AO31" s="66"/>
      <c r="AP31" s="66"/>
    </row>
    <row r="32" spans="1:42" ht="12.75" hidden="1" customHeight="1" x14ac:dyDescent="0.2">
      <c r="A32" s="115" t="s">
        <v>127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72">
        <v>0</v>
      </c>
      <c r="W32" s="172">
        <v>0</v>
      </c>
      <c r="X32" s="172">
        <v>0</v>
      </c>
      <c r="Y32" s="172">
        <v>0</v>
      </c>
      <c r="Z32" s="172">
        <v>0</v>
      </c>
      <c r="AA32" s="172">
        <v>0</v>
      </c>
      <c r="AB32" s="172">
        <v>0</v>
      </c>
      <c r="AC32" s="172">
        <v>0</v>
      </c>
      <c r="AD32" s="172">
        <v>0</v>
      </c>
      <c r="AE32" s="172">
        <v>0</v>
      </c>
      <c r="AF32" s="172">
        <v>0</v>
      </c>
      <c r="AG32" s="78"/>
      <c r="AH32" s="66"/>
      <c r="AI32" s="66"/>
      <c r="AJ32" s="66"/>
      <c r="AK32" s="66"/>
      <c r="AL32" s="66"/>
      <c r="AM32" s="66"/>
      <c r="AN32" s="66"/>
      <c r="AO32" s="66"/>
      <c r="AP32" s="66"/>
    </row>
    <row r="33" spans="1:42" ht="12.75" hidden="1" customHeight="1" x14ac:dyDescent="0.2">
      <c r="A33" s="115" t="s">
        <v>128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2">
        <v>0</v>
      </c>
      <c r="S33" s="172">
        <v>0</v>
      </c>
      <c r="T33" s="172">
        <v>0</v>
      </c>
      <c r="U33" s="172">
        <v>0</v>
      </c>
      <c r="V33" s="172">
        <v>0</v>
      </c>
      <c r="W33" s="172">
        <v>0</v>
      </c>
      <c r="X33" s="172">
        <v>0</v>
      </c>
      <c r="Y33" s="172">
        <v>0</v>
      </c>
      <c r="Z33" s="172">
        <v>0</v>
      </c>
      <c r="AA33" s="172">
        <v>0</v>
      </c>
      <c r="AB33" s="172">
        <v>0</v>
      </c>
      <c r="AC33" s="172">
        <v>0</v>
      </c>
      <c r="AD33" s="172">
        <v>0</v>
      </c>
      <c r="AE33" s="172">
        <v>0</v>
      </c>
      <c r="AF33" s="172">
        <v>0</v>
      </c>
      <c r="AG33" s="78"/>
      <c r="AH33" s="66"/>
      <c r="AI33" s="66"/>
      <c r="AJ33" s="66"/>
      <c r="AK33" s="66"/>
      <c r="AL33" s="66"/>
      <c r="AM33" s="66"/>
      <c r="AN33" s="66"/>
      <c r="AO33" s="66"/>
      <c r="AP33" s="66"/>
    </row>
    <row r="34" spans="1:42" ht="12.75" hidden="1" customHeight="1" x14ac:dyDescent="0.2">
      <c r="A34" s="115" t="s">
        <v>129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0</v>
      </c>
      <c r="W34" s="172">
        <v>0</v>
      </c>
      <c r="X34" s="172">
        <v>0</v>
      </c>
      <c r="Y34" s="172">
        <v>0</v>
      </c>
      <c r="Z34" s="172">
        <v>0</v>
      </c>
      <c r="AA34" s="172">
        <v>0</v>
      </c>
      <c r="AB34" s="172">
        <v>0</v>
      </c>
      <c r="AC34" s="172">
        <v>0</v>
      </c>
      <c r="AD34" s="172">
        <v>0</v>
      </c>
      <c r="AE34" s="172">
        <v>0</v>
      </c>
      <c r="AF34" s="172">
        <v>0</v>
      </c>
      <c r="AG34" s="78"/>
      <c r="AH34" s="66"/>
      <c r="AI34" s="66"/>
      <c r="AJ34" s="66"/>
      <c r="AK34" s="66"/>
      <c r="AL34" s="66"/>
      <c r="AM34" s="66"/>
      <c r="AN34" s="66"/>
      <c r="AO34" s="66"/>
      <c r="AP34" s="66"/>
    </row>
    <row r="35" spans="1:42" ht="12.75" hidden="1" customHeight="1" x14ac:dyDescent="0.2">
      <c r="A35" s="115" t="s">
        <v>130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0</v>
      </c>
      <c r="Y35" s="172">
        <v>0</v>
      </c>
      <c r="Z35" s="172">
        <v>0</v>
      </c>
      <c r="AA35" s="172">
        <v>0</v>
      </c>
      <c r="AB35" s="172">
        <v>0</v>
      </c>
      <c r="AC35" s="172">
        <v>0</v>
      </c>
      <c r="AD35" s="172">
        <v>0</v>
      </c>
      <c r="AE35" s="172">
        <v>0</v>
      </c>
      <c r="AF35" s="172">
        <v>0</v>
      </c>
      <c r="AG35" s="78"/>
      <c r="AH35" s="66"/>
      <c r="AI35" s="66"/>
      <c r="AJ35" s="66"/>
      <c r="AK35" s="66"/>
      <c r="AL35" s="66"/>
      <c r="AM35" s="66"/>
      <c r="AN35" s="66"/>
      <c r="AO35" s="66"/>
      <c r="AP35" s="66"/>
    </row>
    <row r="36" spans="1:42" ht="12.75" hidden="1" customHeight="1" x14ac:dyDescent="0.2">
      <c r="A36" s="115" t="s">
        <v>131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0</v>
      </c>
      <c r="Y36" s="172">
        <v>0</v>
      </c>
      <c r="Z36" s="172">
        <v>0</v>
      </c>
      <c r="AA36" s="172">
        <v>0</v>
      </c>
      <c r="AB36" s="172">
        <v>0</v>
      </c>
      <c r="AC36" s="172">
        <v>0</v>
      </c>
      <c r="AD36" s="172">
        <v>0</v>
      </c>
      <c r="AE36" s="172">
        <v>0</v>
      </c>
      <c r="AF36" s="172">
        <v>0</v>
      </c>
      <c r="AG36" s="78">
        <v>0</v>
      </c>
      <c r="AH36" s="66"/>
      <c r="AI36" s="66"/>
      <c r="AJ36" s="66"/>
      <c r="AK36" s="66"/>
      <c r="AL36" s="66"/>
      <c r="AM36" s="66"/>
      <c r="AN36" s="66"/>
      <c r="AO36" s="66"/>
      <c r="AP36" s="66"/>
    </row>
    <row r="37" spans="1:42" ht="12.75" hidden="1" customHeight="1" x14ac:dyDescent="0.2">
      <c r="A37" s="115" t="s">
        <v>132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0</v>
      </c>
      <c r="Y37" s="172">
        <v>0</v>
      </c>
      <c r="Z37" s="172">
        <v>0</v>
      </c>
      <c r="AA37" s="172">
        <v>0</v>
      </c>
      <c r="AB37" s="172">
        <v>0</v>
      </c>
      <c r="AC37" s="172">
        <v>0</v>
      </c>
      <c r="AD37" s="172">
        <v>0</v>
      </c>
      <c r="AE37" s="172">
        <v>0</v>
      </c>
      <c r="AF37" s="172">
        <v>0</v>
      </c>
      <c r="AG37" s="78"/>
      <c r="AH37" s="66"/>
      <c r="AI37" s="66"/>
      <c r="AJ37" s="66"/>
      <c r="AK37" s="66"/>
      <c r="AL37" s="66"/>
      <c r="AM37" s="66"/>
      <c r="AN37" s="66"/>
      <c r="AO37" s="66"/>
      <c r="AP37" s="66"/>
    </row>
    <row r="38" spans="1:42" ht="12.75" hidden="1" customHeight="1" x14ac:dyDescent="0.2">
      <c r="A38" s="115" t="s">
        <v>133</v>
      </c>
      <c r="B38" s="172">
        <v>0</v>
      </c>
      <c r="C38" s="172">
        <v>0</v>
      </c>
      <c r="D38" s="172">
        <v>0</v>
      </c>
      <c r="E38" s="172">
        <v>0</v>
      </c>
      <c r="F38" s="172">
        <v>0</v>
      </c>
      <c r="G38" s="172">
        <v>0</v>
      </c>
      <c r="H38" s="172">
        <v>0</v>
      </c>
      <c r="I38" s="172">
        <v>0</v>
      </c>
      <c r="J38" s="172">
        <v>0</v>
      </c>
      <c r="K38" s="172">
        <v>0</v>
      </c>
      <c r="L38" s="172">
        <v>0</v>
      </c>
      <c r="M38" s="172">
        <v>0</v>
      </c>
      <c r="N38" s="172">
        <v>0</v>
      </c>
      <c r="O38" s="172">
        <v>0</v>
      </c>
      <c r="P38" s="172">
        <v>0</v>
      </c>
      <c r="Q38" s="172">
        <v>0</v>
      </c>
      <c r="R38" s="172">
        <v>0</v>
      </c>
      <c r="S38" s="172">
        <v>0</v>
      </c>
      <c r="T38" s="172">
        <v>0</v>
      </c>
      <c r="U38" s="172">
        <v>0</v>
      </c>
      <c r="V38" s="172">
        <v>0</v>
      </c>
      <c r="W38" s="172">
        <v>0</v>
      </c>
      <c r="X38" s="172">
        <v>0</v>
      </c>
      <c r="Y38" s="172">
        <v>0</v>
      </c>
      <c r="Z38" s="172">
        <v>0</v>
      </c>
      <c r="AA38" s="172">
        <v>0</v>
      </c>
      <c r="AB38" s="172">
        <v>0</v>
      </c>
      <c r="AC38" s="172">
        <v>0</v>
      </c>
      <c r="AD38" s="172">
        <v>0</v>
      </c>
      <c r="AE38" s="172">
        <v>0</v>
      </c>
      <c r="AF38" s="172">
        <v>0</v>
      </c>
      <c r="AG38" s="78"/>
      <c r="AH38" s="66"/>
      <c r="AI38" s="66"/>
      <c r="AJ38" s="66"/>
      <c r="AK38" s="66"/>
      <c r="AL38" s="66"/>
      <c r="AM38" s="66"/>
      <c r="AN38" s="66"/>
      <c r="AO38" s="66"/>
      <c r="AP38" s="66"/>
    </row>
    <row r="39" spans="1:42" ht="12.75" hidden="1" customHeight="1" x14ac:dyDescent="0.2">
      <c r="A39" s="115" t="s">
        <v>134</v>
      </c>
      <c r="B39" s="172">
        <v>0</v>
      </c>
      <c r="C39" s="172">
        <v>0</v>
      </c>
      <c r="D39" s="172">
        <v>0</v>
      </c>
      <c r="E39" s="172">
        <v>0</v>
      </c>
      <c r="F39" s="172">
        <v>0</v>
      </c>
      <c r="G39" s="172">
        <v>0</v>
      </c>
      <c r="H39" s="172">
        <v>0</v>
      </c>
      <c r="I39" s="172">
        <v>0</v>
      </c>
      <c r="J39" s="172">
        <v>0</v>
      </c>
      <c r="K39" s="172">
        <v>0</v>
      </c>
      <c r="L39" s="172">
        <v>0</v>
      </c>
      <c r="M39" s="172">
        <v>0</v>
      </c>
      <c r="N39" s="172">
        <v>0</v>
      </c>
      <c r="O39" s="172">
        <v>0</v>
      </c>
      <c r="P39" s="172">
        <v>0</v>
      </c>
      <c r="Q39" s="172">
        <v>0</v>
      </c>
      <c r="R39" s="172">
        <v>0</v>
      </c>
      <c r="S39" s="172">
        <v>0</v>
      </c>
      <c r="T39" s="172">
        <v>0</v>
      </c>
      <c r="U39" s="172">
        <v>0</v>
      </c>
      <c r="V39" s="172">
        <v>0</v>
      </c>
      <c r="W39" s="172">
        <v>0</v>
      </c>
      <c r="X39" s="172">
        <v>0</v>
      </c>
      <c r="Y39" s="172">
        <v>0</v>
      </c>
      <c r="Z39" s="172">
        <v>0</v>
      </c>
      <c r="AA39" s="172">
        <v>0</v>
      </c>
      <c r="AB39" s="172">
        <v>0</v>
      </c>
      <c r="AC39" s="172">
        <v>0</v>
      </c>
      <c r="AD39" s="172">
        <v>0</v>
      </c>
      <c r="AE39" s="172">
        <v>0</v>
      </c>
      <c r="AF39" s="172">
        <v>0</v>
      </c>
      <c r="AG39" s="78"/>
      <c r="AH39" s="66"/>
      <c r="AI39" s="66"/>
      <c r="AJ39" s="66"/>
      <c r="AK39" s="66"/>
      <c r="AL39" s="66"/>
      <c r="AM39" s="66"/>
      <c r="AN39" s="66"/>
      <c r="AO39" s="66"/>
      <c r="AP39" s="66"/>
    </row>
    <row r="40" spans="1:42" ht="12.75" hidden="1" customHeight="1" x14ac:dyDescent="0.2">
      <c r="A40" s="115" t="s">
        <v>135</v>
      </c>
      <c r="B40" s="172">
        <v>0</v>
      </c>
      <c r="C40" s="172">
        <v>0</v>
      </c>
      <c r="D40" s="172">
        <v>0</v>
      </c>
      <c r="E40" s="172">
        <v>0</v>
      </c>
      <c r="F40" s="172">
        <v>0</v>
      </c>
      <c r="G40" s="172">
        <v>0</v>
      </c>
      <c r="H40" s="172">
        <v>0</v>
      </c>
      <c r="I40" s="172">
        <v>0</v>
      </c>
      <c r="J40" s="172">
        <v>0</v>
      </c>
      <c r="K40" s="172">
        <v>0</v>
      </c>
      <c r="L40" s="172">
        <v>0</v>
      </c>
      <c r="M40" s="172">
        <v>0</v>
      </c>
      <c r="N40" s="172">
        <v>0</v>
      </c>
      <c r="O40" s="172">
        <v>0</v>
      </c>
      <c r="P40" s="172">
        <v>0</v>
      </c>
      <c r="Q40" s="172">
        <v>0</v>
      </c>
      <c r="R40" s="172">
        <v>0</v>
      </c>
      <c r="S40" s="172">
        <v>0</v>
      </c>
      <c r="T40" s="172">
        <v>0</v>
      </c>
      <c r="U40" s="172">
        <v>0</v>
      </c>
      <c r="V40" s="172">
        <v>0</v>
      </c>
      <c r="W40" s="172">
        <v>0</v>
      </c>
      <c r="X40" s="172">
        <v>0</v>
      </c>
      <c r="Y40" s="172">
        <v>0</v>
      </c>
      <c r="Z40" s="172">
        <v>0</v>
      </c>
      <c r="AA40" s="172">
        <v>0</v>
      </c>
      <c r="AB40" s="172">
        <v>0</v>
      </c>
      <c r="AC40" s="172">
        <v>0</v>
      </c>
      <c r="AD40" s="172">
        <v>0</v>
      </c>
      <c r="AE40" s="172">
        <v>0</v>
      </c>
      <c r="AF40" s="172">
        <v>0</v>
      </c>
      <c r="AG40" s="78"/>
      <c r="AH40" s="66"/>
      <c r="AI40" s="66"/>
      <c r="AJ40" s="66"/>
      <c r="AK40" s="66"/>
      <c r="AL40" s="66"/>
      <c r="AM40" s="66"/>
      <c r="AN40" s="66"/>
      <c r="AO40" s="66"/>
      <c r="AP40" s="66"/>
    </row>
    <row r="41" spans="1:42" ht="12.75" hidden="1" customHeight="1" x14ac:dyDescent="0.2">
      <c r="A41" s="115" t="s">
        <v>136</v>
      </c>
      <c r="B41" s="172">
        <v>2</v>
      </c>
      <c r="C41" s="172">
        <v>2</v>
      </c>
      <c r="D41" s="172">
        <v>0</v>
      </c>
      <c r="E41" s="172">
        <v>0</v>
      </c>
      <c r="F41" s="172">
        <v>0</v>
      </c>
      <c r="G41" s="172">
        <v>0</v>
      </c>
      <c r="H41" s="172">
        <v>199</v>
      </c>
      <c r="I41" s="172">
        <v>0</v>
      </c>
      <c r="J41" s="172">
        <v>0</v>
      </c>
      <c r="K41" s="172">
        <v>0</v>
      </c>
      <c r="L41" s="172">
        <v>0</v>
      </c>
      <c r="M41" s="172">
        <v>0</v>
      </c>
      <c r="N41" s="172">
        <v>0</v>
      </c>
      <c r="O41" s="172">
        <v>0</v>
      </c>
      <c r="P41" s="172">
        <v>0</v>
      </c>
      <c r="Q41" s="172">
        <v>0</v>
      </c>
      <c r="R41" s="172">
        <v>0</v>
      </c>
      <c r="S41" s="172">
        <v>0</v>
      </c>
      <c r="T41" s="172">
        <v>0</v>
      </c>
      <c r="U41" s="172">
        <v>0</v>
      </c>
      <c r="V41" s="172">
        <v>0</v>
      </c>
      <c r="W41" s="172">
        <v>0</v>
      </c>
      <c r="X41" s="172">
        <v>0</v>
      </c>
      <c r="Y41" s="172">
        <v>0</v>
      </c>
      <c r="Z41" s="172">
        <v>0</v>
      </c>
      <c r="AA41" s="172">
        <v>0</v>
      </c>
      <c r="AB41" s="172">
        <v>0</v>
      </c>
      <c r="AC41" s="172">
        <v>0</v>
      </c>
      <c r="AD41" s="172">
        <v>0</v>
      </c>
      <c r="AE41" s="172">
        <v>0</v>
      </c>
      <c r="AF41" s="172">
        <v>0</v>
      </c>
      <c r="AG41" s="78"/>
      <c r="AH41" s="66"/>
      <c r="AI41" s="66"/>
      <c r="AJ41" s="66"/>
      <c r="AK41" s="66"/>
      <c r="AL41" s="66"/>
      <c r="AM41" s="66"/>
      <c r="AN41" s="66"/>
      <c r="AO41" s="66"/>
      <c r="AP41" s="66"/>
    </row>
    <row r="42" spans="1:42" ht="12.75" hidden="1" customHeight="1" x14ac:dyDescent="0.2">
      <c r="A42" s="115" t="s">
        <v>137</v>
      </c>
      <c r="B42" s="172">
        <v>0</v>
      </c>
      <c r="C42" s="172">
        <v>0</v>
      </c>
      <c r="D42" s="172">
        <v>0</v>
      </c>
      <c r="E42" s="172">
        <v>0</v>
      </c>
      <c r="F42" s="172">
        <v>0</v>
      </c>
      <c r="G42" s="172">
        <v>0</v>
      </c>
      <c r="H42" s="172">
        <v>0</v>
      </c>
      <c r="I42" s="172">
        <v>0</v>
      </c>
      <c r="J42" s="172">
        <v>0</v>
      </c>
      <c r="K42" s="172">
        <v>0</v>
      </c>
      <c r="L42" s="172">
        <v>0</v>
      </c>
      <c r="M42" s="172">
        <v>0</v>
      </c>
      <c r="N42" s="172">
        <v>0</v>
      </c>
      <c r="O42" s="172">
        <v>0</v>
      </c>
      <c r="P42" s="172">
        <v>0</v>
      </c>
      <c r="Q42" s="172">
        <v>0</v>
      </c>
      <c r="R42" s="172">
        <v>0</v>
      </c>
      <c r="S42" s="172">
        <v>0</v>
      </c>
      <c r="T42" s="172">
        <v>0</v>
      </c>
      <c r="U42" s="172">
        <v>0</v>
      </c>
      <c r="V42" s="172">
        <v>0</v>
      </c>
      <c r="W42" s="172">
        <v>0</v>
      </c>
      <c r="X42" s="172">
        <v>0</v>
      </c>
      <c r="Y42" s="172">
        <v>0</v>
      </c>
      <c r="Z42" s="172">
        <v>0</v>
      </c>
      <c r="AA42" s="172">
        <v>0</v>
      </c>
      <c r="AB42" s="172">
        <v>0</v>
      </c>
      <c r="AC42" s="172">
        <v>0</v>
      </c>
      <c r="AD42" s="172">
        <v>0</v>
      </c>
      <c r="AE42" s="172">
        <v>0</v>
      </c>
      <c r="AF42" s="172">
        <v>0</v>
      </c>
      <c r="AG42" s="78"/>
      <c r="AH42" s="66"/>
      <c r="AI42" s="66"/>
      <c r="AJ42" s="66"/>
      <c r="AK42" s="66"/>
      <c r="AL42" s="66"/>
      <c r="AM42" s="66"/>
      <c r="AN42" s="66"/>
      <c r="AO42" s="66"/>
      <c r="AP42" s="66"/>
    </row>
    <row r="43" spans="1:42" ht="12.75" hidden="1" customHeight="1" x14ac:dyDescent="0.2">
      <c r="A43" s="115" t="s">
        <v>138</v>
      </c>
      <c r="B43" s="172">
        <v>0</v>
      </c>
      <c r="C43" s="172">
        <v>0</v>
      </c>
      <c r="D43" s="172">
        <v>0</v>
      </c>
      <c r="E43" s="172">
        <v>0</v>
      </c>
      <c r="F43" s="172">
        <v>0</v>
      </c>
      <c r="G43" s="172">
        <v>0</v>
      </c>
      <c r="H43" s="172">
        <v>0</v>
      </c>
      <c r="I43" s="172">
        <v>0</v>
      </c>
      <c r="J43" s="172">
        <v>0</v>
      </c>
      <c r="K43" s="172">
        <v>0</v>
      </c>
      <c r="L43" s="172">
        <v>0</v>
      </c>
      <c r="M43" s="172">
        <v>0</v>
      </c>
      <c r="N43" s="172">
        <v>0</v>
      </c>
      <c r="O43" s="172">
        <v>0</v>
      </c>
      <c r="P43" s="172">
        <v>0</v>
      </c>
      <c r="Q43" s="172">
        <v>0</v>
      </c>
      <c r="R43" s="172">
        <v>0</v>
      </c>
      <c r="S43" s="172">
        <v>0</v>
      </c>
      <c r="T43" s="172">
        <v>0</v>
      </c>
      <c r="U43" s="172">
        <v>0</v>
      </c>
      <c r="V43" s="172">
        <v>0</v>
      </c>
      <c r="W43" s="172">
        <v>0</v>
      </c>
      <c r="X43" s="172">
        <v>0</v>
      </c>
      <c r="Y43" s="172">
        <v>0</v>
      </c>
      <c r="Z43" s="172">
        <v>0</v>
      </c>
      <c r="AA43" s="172">
        <v>0</v>
      </c>
      <c r="AB43" s="172">
        <v>0</v>
      </c>
      <c r="AC43" s="172">
        <v>0</v>
      </c>
      <c r="AD43" s="172">
        <v>0</v>
      </c>
      <c r="AE43" s="172">
        <v>0</v>
      </c>
      <c r="AF43" s="172">
        <v>0</v>
      </c>
      <c r="AG43" s="78"/>
      <c r="AH43" s="66"/>
      <c r="AI43" s="66"/>
      <c r="AJ43" s="66"/>
      <c r="AK43" s="66"/>
      <c r="AL43" s="66"/>
      <c r="AM43" s="66"/>
      <c r="AN43" s="66"/>
      <c r="AO43" s="66"/>
      <c r="AP43" s="66"/>
    </row>
    <row r="44" spans="1:42" ht="12.75" hidden="1" customHeight="1" x14ac:dyDescent="0.2">
      <c r="A44" s="115" t="s">
        <v>139</v>
      </c>
      <c r="B44" s="172">
        <v>2</v>
      </c>
      <c r="C44" s="172">
        <v>2</v>
      </c>
      <c r="D44" s="172">
        <v>0</v>
      </c>
      <c r="E44" s="172">
        <v>0</v>
      </c>
      <c r="F44" s="172">
        <v>0</v>
      </c>
      <c r="G44" s="172">
        <v>0</v>
      </c>
      <c r="H44" s="172">
        <v>0</v>
      </c>
      <c r="I44" s="172">
        <v>0</v>
      </c>
      <c r="J44" s="172">
        <v>0</v>
      </c>
      <c r="K44" s="172">
        <v>0</v>
      </c>
      <c r="L44" s="172">
        <v>0</v>
      </c>
      <c r="M44" s="172">
        <v>0</v>
      </c>
      <c r="N44" s="172">
        <v>0</v>
      </c>
      <c r="O44" s="172">
        <v>0</v>
      </c>
      <c r="P44" s="172">
        <v>0</v>
      </c>
      <c r="Q44" s="172">
        <v>0</v>
      </c>
      <c r="R44" s="172">
        <v>0</v>
      </c>
      <c r="S44" s="172">
        <v>0</v>
      </c>
      <c r="T44" s="172">
        <v>0</v>
      </c>
      <c r="U44" s="172">
        <v>0</v>
      </c>
      <c r="V44" s="172">
        <v>0</v>
      </c>
      <c r="W44" s="172">
        <v>0</v>
      </c>
      <c r="X44" s="172">
        <v>0</v>
      </c>
      <c r="Y44" s="172">
        <v>0</v>
      </c>
      <c r="Z44" s="172">
        <v>0</v>
      </c>
      <c r="AA44" s="172">
        <v>0</v>
      </c>
      <c r="AB44" s="172">
        <v>0</v>
      </c>
      <c r="AC44" s="172">
        <v>0</v>
      </c>
      <c r="AD44" s="172">
        <v>0</v>
      </c>
      <c r="AE44" s="172">
        <v>0</v>
      </c>
      <c r="AF44" s="172">
        <v>0</v>
      </c>
      <c r="AG44" s="78"/>
      <c r="AH44" s="66"/>
      <c r="AI44" s="66"/>
      <c r="AJ44" s="66"/>
      <c r="AK44" s="66"/>
      <c r="AL44" s="66"/>
      <c r="AM44" s="66"/>
      <c r="AN44" s="66"/>
      <c r="AO44" s="66"/>
      <c r="AP44" s="66"/>
    </row>
    <row r="45" spans="1:42" ht="12.75" hidden="1" customHeight="1" x14ac:dyDescent="0.2">
      <c r="A45" s="115" t="s">
        <v>140</v>
      </c>
      <c r="B45" s="172">
        <v>0</v>
      </c>
      <c r="C45" s="172">
        <v>0</v>
      </c>
      <c r="D45" s="172">
        <v>0</v>
      </c>
      <c r="E45" s="172">
        <v>0</v>
      </c>
      <c r="F45" s="172">
        <v>0</v>
      </c>
      <c r="G45" s="172">
        <v>0</v>
      </c>
      <c r="H45" s="172">
        <v>0</v>
      </c>
      <c r="I45" s="172">
        <v>0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  <c r="Q45" s="172">
        <v>1</v>
      </c>
      <c r="R45" s="172">
        <v>1</v>
      </c>
      <c r="S45" s="172">
        <v>0</v>
      </c>
      <c r="T45" s="172">
        <v>0</v>
      </c>
      <c r="U45" s="172">
        <v>0</v>
      </c>
      <c r="V45" s="172">
        <v>0</v>
      </c>
      <c r="W45" s="172">
        <v>0</v>
      </c>
      <c r="X45" s="172">
        <v>0</v>
      </c>
      <c r="Y45" s="172">
        <v>0</v>
      </c>
      <c r="Z45" s="172">
        <v>0</v>
      </c>
      <c r="AA45" s="172">
        <v>0</v>
      </c>
      <c r="AB45" s="172">
        <v>0</v>
      </c>
      <c r="AC45" s="172">
        <v>0</v>
      </c>
      <c r="AD45" s="172">
        <v>0</v>
      </c>
      <c r="AE45" s="172">
        <v>0</v>
      </c>
      <c r="AF45" s="172">
        <v>0</v>
      </c>
      <c r="AG45" s="78"/>
      <c r="AH45" s="66"/>
      <c r="AI45" s="66"/>
      <c r="AJ45" s="66"/>
      <c r="AK45" s="66"/>
      <c r="AL45" s="66"/>
      <c r="AM45" s="66"/>
      <c r="AN45" s="66"/>
      <c r="AO45" s="66"/>
      <c r="AP45" s="66"/>
    </row>
    <row r="46" spans="1:42" ht="12.75" hidden="1" customHeight="1" x14ac:dyDescent="0.2">
      <c r="A46" s="115" t="s">
        <v>141</v>
      </c>
      <c r="B46" s="172">
        <v>0</v>
      </c>
      <c r="C46" s="172">
        <v>0</v>
      </c>
      <c r="D46" s="172">
        <v>0</v>
      </c>
      <c r="E46" s="172">
        <v>0</v>
      </c>
      <c r="F46" s="172">
        <v>0</v>
      </c>
      <c r="G46" s="172">
        <v>0</v>
      </c>
      <c r="H46" s="172">
        <v>0</v>
      </c>
      <c r="I46" s="172">
        <v>0</v>
      </c>
      <c r="J46" s="172">
        <v>0</v>
      </c>
      <c r="K46" s="172">
        <v>0</v>
      </c>
      <c r="L46" s="172">
        <v>0</v>
      </c>
      <c r="M46" s="172">
        <v>0</v>
      </c>
      <c r="N46" s="172">
        <v>0</v>
      </c>
      <c r="O46" s="172">
        <v>0</v>
      </c>
      <c r="P46" s="172">
        <v>0</v>
      </c>
      <c r="Q46" s="172">
        <v>0</v>
      </c>
      <c r="R46" s="172">
        <v>0</v>
      </c>
      <c r="S46" s="172">
        <v>0</v>
      </c>
      <c r="T46" s="172">
        <v>0</v>
      </c>
      <c r="U46" s="172">
        <v>0</v>
      </c>
      <c r="V46" s="172">
        <v>0</v>
      </c>
      <c r="W46" s="172">
        <v>0</v>
      </c>
      <c r="X46" s="172">
        <v>0</v>
      </c>
      <c r="Y46" s="172">
        <v>0</v>
      </c>
      <c r="Z46" s="172">
        <v>0</v>
      </c>
      <c r="AA46" s="172">
        <v>0</v>
      </c>
      <c r="AB46" s="172">
        <v>0</v>
      </c>
      <c r="AC46" s="172">
        <v>0</v>
      </c>
      <c r="AD46" s="172">
        <v>0</v>
      </c>
      <c r="AE46" s="172"/>
      <c r="AF46" s="172">
        <v>0</v>
      </c>
      <c r="AG46" s="78"/>
      <c r="AH46" s="66"/>
      <c r="AI46" s="66"/>
      <c r="AJ46" s="66"/>
      <c r="AK46" s="66"/>
      <c r="AL46" s="66"/>
      <c r="AM46" s="66"/>
      <c r="AN46" s="66"/>
      <c r="AO46" s="66"/>
      <c r="AP46" s="66"/>
    </row>
    <row r="47" spans="1:42" ht="12.75" hidden="1" customHeight="1" x14ac:dyDescent="0.2">
      <c r="A47" s="115" t="s">
        <v>142</v>
      </c>
      <c r="B47" s="172">
        <v>0</v>
      </c>
      <c r="C47" s="172">
        <v>0</v>
      </c>
      <c r="D47" s="172">
        <v>0</v>
      </c>
      <c r="E47" s="172">
        <v>0</v>
      </c>
      <c r="F47" s="172">
        <v>0</v>
      </c>
      <c r="G47" s="172">
        <v>0</v>
      </c>
      <c r="H47" s="172">
        <v>0</v>
      </c>
      <c r="I47" s="172">
        <v>0</v>
      </c>
      <c r="J47" s="172">
        <v>0</v>
      </c>
      <c r="K47" s="172">
        <v>0</v>
      </c>
      <c r="L47" s="172">
        <v>0</v>
      </c>
      <c r="M47" s="172">
        <v>0</v>
      </c>
      <c r="N47" s="172">
        <v>0</v>
      </c>
      <c r="O47" s="172">
        <v>0</v>
      </c>
      <c r="P47" s="172">
        <v>0</v>
      </c>
      <c r="Q47" s="172">
        <v>0</v>
      </c>
      <c r="R47" s="172">
        <v>0</v>
      </c>
      <c r="S47" s="172">
        <v>0</v>
      </c>
      <c r="T47" s="172">
        <v>0</v>
      </c>
      <c r="U47" s="172">
        <v>0</v>
      </c>
      <c r="V47" s="172">
        <v>0</v>
      </c>
      <c r="W47" s="172">
        <v>0</v>
      </c>
      <c r="X47" s="172">
        <v>0</v>
      </c>
      <c r="Y47" s="172">
        <v>0</v>
      </c>
      <c r="Z47" s="172">
        <v>0</v>
      </c>
      <c r="AA47" s="172">
        <v>0</v>
      </c>
      <c r="AB47" s="172">
        <v>0</v>
      </c>
      <c r="AC47" s="172">
        <v>0</v>
      </c>
      <c r="AD47" s="172">
        <v>0</v>
      </c>
      <c r="AE47" s="172">
        <v>0</v>
      </c>
      <c r="AF47" s="172">
        <v>0</v>
      </c>
      <c r="AG47" s="78"/>
      <c r="AH47" s="66"/>
      <c r="AI47" s="66"/>
      <c r="AJ47" s="66"/>
      <c r="AK47" s="66"/>
      <c r="AL47" s="66"/>
      <c r="AM47" s="66"/>
      <c r="AN47" s="66"/>
      <c r="AO47" s="66"/>
      <c r="AP47" s="66"/>
    </row>
    <row r="48" spans="1:42" ht="12.75" hidden="1" customHeight="1" x14ac:dyDescent="0.2">
      <c r="A48" s="115" t="s">
        <v>143</v>
      </c>
      <c r="B48" s="172">
        <v>0</v>
      </c>
      <c r="C48" s="172">
        <v>0</v>
      </c>
      <c r="D48" s="172">
        <v>0</v>
      </c>
      <c r="E48" s="172">
        <v>0</v>
      </c>
      <c r="F48" s="172">
        <v>0</v>
      </c>
      <c r="G48" s="172">
        <v>0</v>
      </c>
      <c r="H48" s="172">
        <v>0</v>
      </c>
      <c r="I48" s="172">
        <v>0</v>
      </c>
      <c r="J48" s="172">
        <v>0</v>
      </c>
      <c r="K48" s="172">
        <v>0</v>
      </c>
      <c r="L48" s="172">
        <v>0</v>
      </c>
      <c r="M48" s="172">
        <v>0</v>
      </c>
      <c r="N48" s="172">
        <v>0</v>
      </c>
      <c r="O48" s="172">
        <v>0</v>
      </c>
      <c r="P48" s="172">
        <v>0</v>
      </c>
      <c r="Q48" s="172">
        <v>0</v>
      </c>
      <c r="R48" s="172">
        <v>0</v>
      </c>
      <c r="S48" s="172">
        <v>0</v>
      </c>
      <c r="T48" s="172">
        <v>0</v>
      </c>
      <c r="U48" s="172">
        <v>0</v>
      </c>
      <c r="V48" s="172">
        <v>0</v>
      </c>
      <c r="W48" s="172">
        <v>0</v>
      </c>
      <c r="X48" s="172">
        <v>0</v>
      </c>
      <c r="Y48" s="172">
        <v>0</v>
      </c>
      <c r="Z48" s="172">
        <v>0</v>
      </c>
      <c r="AA48" s="172">
        <v>0</v>
      </c>
      <c r="AB48" s="172">
        <v>0</v>
      </c>
      <c r="AC48" s="172">
        <v>0</v>
      </c>
      <c r="AD48" s="172">
        <v>0</v>
      </c>
      <c r="AE48" s="172">
        <v>0</v>
      </c>
      <c r="AF48" s="172">
        <v>0</v>
      </c>
      <c r="AG48" s="78"/>
      <c r="AH48" s="66"/>
      <c r="AI48" s="66"/>
      <c r="AJ48" s="66"/>
      <c r="AK48" s="66"/>
      <c r="AL48" s="66"/>
      <c r="AM48" s="66"/>
      <c r="AN48" s="66"/>
      <c r="AO48" s="66"/>
      <c r="AP48" s="66"/>
    </row>
    <row r="49" spans="1:42" ht="12.75" hidden="1" customHeight="1" x14ac:dyDescent="0.2">
      <c r="A49" s="53" t="s">
        <v>144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78"/>
      <c r="AH49" s="66"/>
      <c r="AI49" s="66"/>
      <c r="AJ49" s="66"/>
      <c r="AK49" s="66"/>
      <c r="AL49" s="66"/>
      <c r="AM49" s="66"/>
      <c r="AN49" s="66"/>
      <c r="AO49" s="66"/>
      <c r="AP49" s="66"/>
    </row>
    <row r="50" spans="1:42" ht="12.75" hidden="1" customHeight="1" x14ac:dyDescent="0.2">
      <c r="A50" s="115" t="s">
        <v>145</v>
      </c>
      <c r="B50" s="172">
        <v>0</v>
      </c>
      <c r="C50" s="172">
        <v>0</v>
      </c>
      <c r="D50" s="172">
        <v>0</v>
      </c>
      <c r="E50" s="172">
        <v>0</v>
      </c>
      <c r="F50" s="172">
        <v>0</v>
      </c>
      <c r="G50" s="172">
        <v>0</v>
      </c>
      <c r="H50" s="172">
        <v>0</v>
      </c>
      <c r="I50" s="172">
        <v>0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0</v>
      </c>
      <c r="P50" s="172">
        <v>0</v>
      </c>
      <c r="Q50" s="172">
        <v>0</v>
      </c>
      <c r="R50" s="172">
        <v>0</v>
      </c>
      <c r="S50" s="172">
        <v>0</v>
      </c>
      <c r="T50" s="172">
        <v>0</v>
      </c>
      <c r="U50" s="172">
        <v>0</v>
      </c>
      <c r="V50" s="172">
        <v>0</v>
      </c>
      <c r="W50" s="172">
        <v>0</v>
      </c>
      <c r="X50" s="172">
        <v>0</v>
      </c>
      <c r="Y50" s="172">
        <v>0</v>
      </c>
      <c r="Z50" s="172">
        <v>0</v>
      </c>
      <c r="AA50" s="172">
        <v>0</v>
      </c>
      <c r="AB50" s="172">
        <v>0</v>
      </c>
      <c r="AC50" s="172">
        <v>0</v>
      </c>
      <c r="AD50" s="172">
        <v>0</v>
      </c>
      <c r="AE50" s="172">
        <v>0</v>
      </c>
      <c r="AF50" s="172">
        <v>0</v>
      </c>
      <c r="AG50" s="78"/>
      <c r="AH50" s="66"/>
      <c r="AI50" s="66"/>
      <c r="AJ50" s="66"/>
      <c r="AK50" s="66"/>
      <c r="AL50" s="66"/>
      <c r="AM50" s="66"/>
      <c r="AN50" s="66"/>
      <c r="AO50" s="66"/>
      <c r="AP50" s="66"/>
    </row>
    <row r="51" spans="1:42" ht="12.75" hidden="1" customHeight="1" x14ac:dyDescent="0.2">
      <c r="A51" s="115" t="s">
        <v>146</v>
      </c>
      <c r="B51" s="172">
        <v>2</v>
      </c>
      <c r="C51" s="172">
        <v>2</v>
      </c>
      <c r="D51" s="172">
        <v>0</v>
      </c>
      <c r="E51" s="172">
        <v>0</v>
      </c>
      <c r="F51" s="172">
        <v>0</v>
      </c>
      <c r="G51" s="172">
        <v>0</v>
      </c>
      <c r="H51" s="172">
        <v>0</v>
      </c>
      <c r="I51" s="172">
        <v>0</v>
      </c>
      <c r="J51" s="172">
        <v>0</v>
      </c>
      <c r="K51" s="172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  <c r="Q51" s="172">
        <v>0</v>
      </c>
      <c r="R51" s="172">
        <v>0</v>
      </c>
      <c r="S51" s="172">
        <v>0</v>
      </c>
      <c r="T51" s="172">
        <v>0</v>
      </c>
      <c r="U51" s="172">
        <v>0</v>
      </c>
      <c r="V51" s="172">
        <v>0</v>
      </c>
      <c r="W51" s="172">
        <v>0</v>
      </c>
      <c r="X51" s="172">
        <v>0</v>
      </c>
      <c r="Y51" s="172">
        <v>0</v>
      </c>
      <c r="Z51" s="172">
        <v>0</v>
      </c>
      <c r="AA51" s="172">
        <v>0</v>
      </c>
      <c r="AB51" s="172">
        <v>0</v>
      </c>
      <c r="AC51" s="172">
        <v>0</v>
      </c>
      <c r="AD51" s="172">
        <v>0</v>
      </c>
      <c r="AE51" s="172">
        <v>0</v>
      </c>
      <c r="AF51" s="172">
        <v>0</v>
      </c>
      <c r="AG51" s="78"/>
      <c r="AH51" s="66"/>
      <c r="AI51" s="66"/>
      <c r="AJ51" s="66"/>
      <c r="AK51" s="66"/>
      <c r="AL51" s="66"/>
      <c r="AM51" s="66"/>
      <c r="AN51" s="66"/>
      <c r="AO51" s="66"/>
      <c r="AP51" s="66"/>
    </row>
    <row r="52" spans="1:42" ht="12.75" hidden="1" customHeight="1" x14ac:dyDescent="0.2">
      <c r="A52" s="115" t="s">
        <v>147</v>
      </c>
      <c r="B52" s="172">
        <v>0</v>
      </c>
      <c r="C52" s="172">
        <v>0</v>
      </c>
      <c r="D52" s="172">
        <v>0</v>
      </c>
      <c r="E52" s="172">
        <v>0</v>
      </c>
      <c r="F52" s="172">
        <v>0</v>
      </c>
      <c r="G52" s="172">
        <v>0</v>
      </c>
      <c r="H52" s="172">
        <v>0</v>
      </c>
      <c r="I52" s="172">
        <v>0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0</v>
      </c>
      <c r="P52" s="172">
        <v>0</v>
      </c>
      <c r="Q52" s="172">
        <v>0</v>
      </c>
      <c r="R52" s="172">
        <v>0</v>
      </c>
      <c r="S52" s="172">
        <v>0</v>
      </c>
      <c r="T52" s="172">
        <v>0</v>
      </c>
      <c r="U52" s="172">
        <v>0</v>
      </c>
      <c r="V52" s="172">
        <v>0</v>
      </c>
      <c r="W52" s="172">
        <v>0</v>
      </c>
      <c r="X52" s="172">
        <v>0</v>
      </c>
      <c r="Y52" s="172">
        <v>0</v>
      </c>
      <c r="Z52" s="172">
        <v>0</v>
      </c>
      <c r="AA52" s="172">
        <v>0</v>
      </c>
      <c r="AB52" s="172">
        <v>0</v>
      </c>
      <c r="AC52" s="172">
        <v>0</v>
      </c>
      <c r="AD52" s="172">
        <v>0</v>
      </c>
      <c r="AE52" s="172">
        <v>0</v>
      </c>
      <c r="AF52" s="172">
        <v>0</v>
      </c>
      <c r="AG52" s="78"/>
      <c r="AH52" s="66"/>
      <c r="AI52" s="66"/>
      <c r="AJ52" s="66"/>
      <c r="AK52" s="66"/>
      <c r="AL52" s="66"/>
      <c r="AM52" s="66"/>
      <c r="AN52" s="66"/>
      <c r="AO52" s="66"/>
      <c r="AP52" s="66"/>
    </row>
    <row r="53" spans="1:42" ht="12.75" hidden="1" customHeight="1" x14ac:dyDescent="0.2">
      <c r="A53" s="115" t="s">
        <v>148</v>
      </c>
      <c r="B53" s="172">
        <v>0</v>
      </c>
      <c r="C53" s="172">
        <v>0</v>
      </c>
      <c r="D53" s="172">
        <v>0</v>
      </c>
      <c r="E53" s="172">
        <v>0</v>
      </c>
      <c r="F53" s="172">
        <v>0</v>
      </c>
      <c r="G53" s="172">
        <v>0</v>
      </c>
      <c r="H53" s="172">
        <v>0</v>
      </c>
      <c r="I53" s="172">
        <v>0</v>
      </c>
      <c r="J53" s="172">
        <v>0</v>
      </c>
      <c r="K53" s="172">
        <v>0</v>
      </c>
      <c r="L53" s="172">
        <v>0</v>
      </c>
      <c r="M53" s="172">
        <v>0</v>
      </c>
      <c r="N53" s="172">
        <v>0</v>
      </c>
      <c r="O53" s="172">
        <v>0</v>
      </c>
      <c r="P53" s="172">
        <v>0</v>
      </c>
      <c r="Q53" s="172">
        <v>1</v>
      </c>
      <c r="R53" s="172">
        <v>1</v>
      </c>
      <c r="S53" s="172">
        <v>0</v>
      </c>
      <c r="T53" s="172">
        <v>0</v>
      </c>
      <c r="U53" s="172">
        <v>0</v>
      </c>
      <c r="V53" s="172">
        <v>0</v>
      </c>
      <c r="W53" s="172">
        <v>0</v>
      </c>
      <c r="X53" s="172">
        <v>0</v>
      </c>
      <c r="Y53" s="172">
        <v>0</v>
      </c>
      <c r="Z53" s="172">
        <v>0</v>
      </c>
      <c r="AA53" s="172">
        <v>0</v>
      </c>
      <c r="AB53" s="172">
        <v>1</v>
      </c>
      <c r="AC53" s="172">
        <v>1</v>
      </c>
      <c r="AD53" s="172">
        <v>0</v>
      </c>
      <c r="AE53" s="172">
        <v>0</v>
      </c>
      <c r="AF53" s="172">
        <v>0</v>
      </c>
      <c r="AG53" s="78"/>
      <c r="AH53" s="66"/>
      <c r="AI53" s="66"/>
      <c r="AJ53" s="66"/>
      <c r="AK53" s="66"/>
      <c r="AL53" s="66"/>
      <c r="AM53" s="66"/>
      <c r="AN53" s="66"/>
      <c r="AO53" s="66"/>
      <c r="AP53" s="66"/>
    </row>
    <row r="54" spans="1:42" ht="12.75" hidden="1" customHeight="1" x14ac:dyDescent="0.2">
      <c r="A54" s="115" t="s">
        <v>149</v>
      </c>
      <c r="B54" s="172">
        <v>0</v>
      </c>
      <c r="C54" s="172">
        <v>0</v>
      </c>
      <c r="D54" s="172">
        <v>0</v>
      </c>
      <c r="E54" s="172">
        <v>0</v>
      </c>
      <c r="F54" s="172">
        <v>0</v>
      </c>
      <c r="G54" s="172">
        <v>0</v>
      </c>
      <c r="H54" s="172">
        <v>0</v>
      </c>
      <c r="I54" s="172">
        <v>0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0</v>
      </c>
      <c r="P54" s="172">
        <v>0</v>
      </c>
      <c r="Q54" s="172">
        <v>0</v>
      </c>
      <c r="R54" s="172">
        <v>0</v>
      </c>
      <c r="S54" s="172">
        <v>0</v>
      </c>
      <c r="T54" s="172">
        <v>0</v>
      </c>
      <c r="U54" s="172">
        <v>0</v>
      </c>
      <c r="V54" s="172">
        <v>0</v>
      </c>
      <c r="W54" s="172">
        <v>0</v>
      </c>
      <c r="X54" s="172">
        <v>0</v>
      </c>
      <c r="Y54" s="172">
        <v>0</v>
      </c>
      <c r="Z54" s="172">
        <v>0</v>
      </c>
      <c r="AA54" s="172">
        <v>0</v>
      </c>
      <c r="AB54" s="172">
        <v>0</v>
      </c>
      <c r="AC54" s="172">
        <v>0</v>
      </c>
      <c r="AD54" s="172">
        <v>0</v>
      </c>
      <c r="AE54" s="172">
        <v>0</v>
      </c>
      <c r="AF54" s="172">
        <v>0</v>
      </c>
      <c r="AG54" s="78"/>
      <c r="AH54" s="66"/>
      <c r="AI54" s="66"/>
      <c r="AJ54" s="66"/>
      <c r="AK54" s="66"/>
      <c r="AL54" s="66"/>
      <c r="AM54" s="66"/>
      <c r="AN54" s="66"/>
      <c r="AO54" s="66"/>
      <c r="AP54" s="66"/>
    </row>
    <row r="55" spans="1:42" ht="12.75" hidden="1" customHeight="1" x14ac:dyDescent="0.2">
      <c r="A55" s="115" t="s">
        <v>150</v>
      </c>
      <c r="B55" s="172">
        <v>0</v>
      </c>
      <c r="C55" s="172">
        <v>0</v>
      </c>
      <c r="D55" s="172">
        <v>0</v>
      </c>
      <c r="E55" s="172">
        <v>0</v>
      </c>
      <c r="F55" s="172">
        <v>0</v>
      </c>
      <c r="G55" s="172">
        <v>0</v>
      </c>
      <c r="H55" s="172">
        <v>0</v>
      </c>
      <c r="I55" s="172">
        <v>0</v>
      </c>
      <c r="J55" s="172">
        <v>0</v>
      </c>
      <c r="K55" s="172">
        <v>0</v>
      </c>
      <c r="L55" s="172">
        <v>0</v>
      </c>
      <c r="M55" s="172">
        <v>0</v>
      </c>
      <c r="N55" s="172">
        <v>0</v>
      </c>
      <c r="O55" s="172">
        <v>0</v>
      </c>
      <c r="P55" s="172">
        <v>0</v>
      </c>
      <c r="Q55" s="172">
        <v>0</v>
      </c>
      <c r="R55" s="172">
        <v>0</v>
      </c>
      <c r="S55" s="172">
        <v>0</v>
      </c>
      <c r="T55" s="172">
        <v>0</v>
      </c>
      <c r="U55" s="172">
        <v>0</v>
      </c>
      <c r="V55" s="172">
        <v>0</v>
      </c>
      <c r="W55" s="172">
        <v>0</v>
      </c>
      <c r="X55" s="172">
        <v>0</v>
      </c>
      <c r="Y55" s="172">
        <v>0</v>
      </c>
      <c r="Z55" s="172">
        <v>0</v>
      </c>
      <c r="AA55" s="172">
        <v>0</v>
      </c>
      <c r="AB55" s="172">
        <v>0</v>
      </c>
      <c r="AC55" s="172">
        <v>0</v>
      </c>
      <c r="AD55" s="172">
        <v>0</v>
      </c>
      <c r="AE55" s="172">
        <v>0</v>
      </c>
      <c r="AF55" s="172">
        <v>0</v>
      </c>
      <c r="AG55" s="78"/>
      <c r="AH55" s="66"/>
      <c r="AI55" s="66"/>
      <c r="AJ55" s="66"/>
      <c r="AK55" s="66"/>
      <c r="AL55" s="66"/>
      <c r="AM55" s="66"/>
      <c r="AN55" s="66"/>
      <c r="AO55" s="66"/>
      <c r="AP55" s="66"/>
    </row>
    <row r="56" spans="1:42" ht="12.75" hidden="1" customHeight="1" x14ac:dyDescent="0.2">
      <c r="A56" s="115" t="s">
        <v>151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78"/>
      <c r="AH56" s="66"/>
      <c r="AI56" s="66"/>
      <c r="AJ56" s="66"/>
      <c r="AK56" s="66"/>
      <c r="AL56" s="66"/>
      <c r="AM56" s="66"/>
      <c r="AN56" s="66"/>
      <c r="AO56" s="66"/>
      <c r="AP56" s="66"/>
    </row>
    <row r="57" spans="1:42" ht="12.75" hidden="1" customHeight="1" x14ac:dyDescent="0.2">
      <c r="A57" s="115" t="s">
        <v>152</v>
      </c>
      <c r="B57" s="172">
        <v>0</v>
      </c>
      <c r="C57" s="172">
        <v>0</v>
      </c>
      <c r="D57" s="172">
        <v>0</v>
      </c>
      <c r="E57" s="172">
        <v>0</v>
      </c>
      <c r="F57" s="172">
        <v>0</v>
      </c>
      <c r="G57" s="172">
        <v>0</v>
      </c>
      <c r="H57" s="172">
        <v>0</v>
      </c>
      <c r="I57" s="172">
        <v>0</v>
      </c>
      <c r="J57" s="172">
        <v>0</v>
      </c>
      <c r="K57" s="172">
        <v>0</v>
      </c>
      <c r="L57" s="172">
        <v>0</v>
      </c>
      <c r="M57" s="172">
        <v>0</v>
      </c>
      <c r="N57" s="172">
        <v>0</v>
      </c>
      <c r="O57" s="172">
        <v>0</v>
      </c>
      <c r="P57" s="172">
        <v>0</v>
      </c>
      <c r="Q57" s="172">
        <v>0</v>
      </c>
      <c r="R57" s="172">
        <v>0</v>
      </c>
      <c r="S57" s="172">
        <v>0</v>
      </c>
      <c r="T57" s="172">
        <v>0</v>
      </c>
      <c r="U57" s="172">
        <v>0</v>
      </c>
      <c r="V57" s="172">
        <v>0</v>
      </c>
      <c r="W57" s="172">
        <v>0</v>
      </c>
      <c r="X57" s="172">
        <v>0</v>
      </c>
      <c r="Y57" s="172">
        <v>0</v>
      </c>
      <c r="Z57" s="172">
        <v>0</v>
      </c>
      <c r="AA57" s="172">
        <v>0</v>
      </c>
      <c r="AB57" s="172">
        <v>0</v>
      </c>
      <c r="AC57" s="172">
        <v>0</v>
      </c>
      <c r="AD57" s="172">
        <v>0</v>
      </c>
      <c r="AE57" s="172">
        <v>0</v>
      </c>
      <c r="AF57" s="172">
        <v>0</v>
      </c>
      <c r="AG57" s="78"/>
      <c r="AH57" s="66"/>
      <c r="AI57" s="66"/>
      <c r="AJ57" s="66"/>
      <c r="AK57" s="66"/>
      <c r="AL57" s="66"/>
      <c r="AM57" s="66"/>
      <c r="AN57" s="66"/>
      <c r="AO57" s="66"/>
      <c r="AP57" s="66"/>
    </row>
    <row r="58" spans="1:42" ht="12.75" hidden="1" customHeight="1" x14ac:dyDescent="0.2">
      <c r="A58" s="115" t="s">
        <v>153</v>
      </c>
      <c r="B58" s="172">
        <v>0</v>
      </c>
      <c r="C58" s="172">
        <v>0</v>
      </c>
      <c r="D58" s="172">
        <v>0</v>
      </c>
      <c r="E58" s="172">
        <v>0</v>
      </c>
      <c r="F58" s="172">
        <v>0</v>
      </c>
      <c r="G58" s="172">
        <v>0</v>
      </c>
      <c r="H58" s="172">
        <v>0</v>
      </c>
      <c r="I58" s="172">
        <v>0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2">
        <v>0</v>
      </c>
      <c r="P58" s="172">
        <v>0</v>
      </c>
      <c r="Q58" s="172">
        <v>0</v>
      </c>
      <c r="R58" s="172">
        <v>0</v>
      </c>
      <c r="S58" s="172">
        <v>0</v>
      </c>
      <c r="T58" s="172">
        <v>0</v>
      </c>
      <c r="U58" s="172">
        <v>0</v>
      </c>
      <c r="V58" s="172">
        <v>0</v>
      </c>
      <c r="W58" s="172">
        <v>0</v>
      </c>
      <c r="X58" s="172">
        <v>0</v>
      </c>
      <c r="Y58" s="172">
        <v>0</v>
      </c>
      <c r="Z58" s="172">
        <v>0</v>
      </c>
      <c r="AA58" s="172">
        <v>0</v>
      </c>
      <c r="AB58" s="172">
        <v>0</v>
      </c>
      <c r="AC58" s="172">
        <v>0</v>
      </c>
      <c r="AD58" s="172">
        <v>0</v>
      </c>
      <c r="AE58" s="172">
        <v>0</v>
      </c>
      <c r="AF58" s="172">
        <v>0</v>
      </c>
      <c r="AG58" s="78"/>
      <c r="AH58" s="66"/>
      <c r="AI58" s="66"/>
      <c r="AJ58" s="66"/>
      <c r="AK58" s="66"/>
      <c r="AL58" s="66"/>
      <c r="AM58" s="66"/>
      <c r="AN58" s="66"/>
      <c r="AO58" s="66"/>
      <c r="AP58" s="66"/>
    </row>
    <row r="59" spans="1:42" ht="12.75" hidden="1" customHeight="1" x14ac:dyDescent="0.2">
      <c r="A59" s="115" t="s">
        <v>154</v>
      </c>
      <c r="B59" s="172">
        <v>0</v>
      </c>
      <c r="C59" s="172">
        <v>0</v>
      </c>
      <c r="D59" s="172">
        <v>0</v>
      </c>
      <c r="E59" s="172">
        <v>0</v>
      </c>
      <c r="F59" s="172">
        <v>0</v>
      </c>
      <c r="G59" s="172">
        <v>0</v>
      </c>
      <c r="H59" s="172">
        <v>0</v>
      </c>
      <c r="I59" s="172">
        <v>0</v>
      </c>
      <c r="J59" s="172">
        <v>0</v>
      </c>
      <c r="K59" s="172">
        <v>0</v>
      </c>
      <c r="L59" s="172">
        <v>0</v>
      </c>
      <c r="M59" s="172">
        <v>0</v>
      </c>
      <c r="N59" s="172">
        <v>0</v>
      </c>
      <c r="O59" s="172">
        <v>0</v>
      </c>
      <c r="P59" s="172">
        <v>0</v>
      </c>
      <c r="Q59" s="172">
        <v>0</v>
      </c>
      <c r="R59" s="172">
        <v>0</v>
      </c>
      <c r="S59" s="172">
        <v>0</v>
      </c>
      <c r="T59" s="172">
        <v>0</v>
      </c>
      <c r="U59" s="172">
        <v>0</v>
      </c>
      <c r="V59" s="172">
        <v>0</v>
      </c>
      <c r="W59" s="172">
        <v>0</v>
      </c>
      <c r="X59" s="172">
        <v>0</v>
      </c>
      <c r="Y59" s="172">
        <v>0</v>
      </c>
      <c r="Z59" s="172">
        <v>0</v>
      </c>
      <c r="AA59" s="172">
        <v>0</v>
      </c>
      <c r="AB59" s="172">
        <v>0</v>
      </c>
      <c r="AC59" s="172">
        <v>0</v>
      </c>
      <c r="AD59" s="172">
        <v>0</v>
      </c>
      <c r="AE59" s="172">
        <v>0</v>
      </c>
      <c r="AF59" s="172">
        <v>0</v>
      </c>
      <c r="AG59" s="78"/>
      <c r="AH59" s="66"/>
      <c r="AI59" s="66"/>
      <c r="AJ59" s="66"/>
      <c r="AK59" s="66"/>
      <c r="AL59" s="66"/>
      <c r="AM59" s="66"/>
      <c r="AN59" s="66"/>
      <c r="AO59" s="66"/>
      <c r="AP59" s="66"/>
    </row>
    <row r="60" spans="1:42" ht="12.75" hidden="1" customHeight="1" x14ac:dyDescent="0.2">
      <c r="A60" s="115" t="s">
        <v>155</v>
      </c>
      <c r="B60" s="172">
        <v>10</v>
      </c>
      <c r="C60" s="172">
        <v>10</v>
      </c>
      <c r="D60" s="172">
        <v>0</v>
      </c>
      <c r="E60" s="172">
        <v>0</v>
      </c>
      <c r="F60" s="172">
        <v>0</v>
      </c>
      <c r="G60" s="172">
        <v>0</v>
      </c>
      <c r="H60" s="172">
        <v>0</v>
      </c>
      <c r="I60" s="172">
        <v>0</v>
      </c>
      <c r="J60" s="172">
        <v>0</v>
      </c>
      <c r="K60" s="172">
        <v>0</v>
      </c>
      <c r="L60" s="172">
        <v>0</v>
      </c>
      <c r="M60" s="172">
        <v>0</v>
      </c>
      <c r="N60" s="172">
        <v>0</v>
      </c>
      <c r="O60" s="172">
        <v>0</v>
      </c>
      <c r="P60" s="172">
        <v>0</v>
      </c>
      <c r="Q60" s="172">
        <v>0</v>
      </c>
      <c r="R60" s="172">
        <v>0</v>
      </c>
      <c r="S60" s="172">
        <v>0</v>
      </c>
      <c r="T60" s="172">
        <v>0</v>
      </c>
      <c r="U60" s="172">
        <v>0</v>
      </c>
      <c r="V60" s="172">
        <v>0</v>
      </c>
      <c r="W60" s="172">
        <v>0</v>
      </c>
      <c r="X60" s="172">
        <v>0</v>
      </c>
      <c r="Y60" s="172">
        <v>0</v>
      </c>
      <c r="Z60" s="172">
        <v>0</v>
      </c>
      <c r="AA60" s="172">
        <v>0</v>
      </c>
      <c r="AB60" s="172">
        <v>0</v>
      </c>
      <c r="AC60" s="172">
        <v>0</v>
      </c>
      <c r="AD60" s="172">
        <v>0</v>
      </c>
      <c r="AE60" s="172">
        <v>0</v>
      </c>
      <c r="AF60" s="172">
        <v>0</v>
      </c>
      <c r="AG60" s="78"/>
      <c r="AH60" s="66"/>
      <c r="AI60" s="66"/>
      <c r="AJ60" s="66"/>
      <c r="AK60" s="66"/>
      <c r="AL60" s="66"/>
      <c r="AM60" s="66"/>
      <c r="AN60" s="66"/>
      <c r="AO60" s="66"/>
      <c r="AP60" s="66"/>
    </row>
    <row r="61" spans="1:42" ht="12.75" hidden="1" customHeight="1" x14ac:dyDescent="0.2">
      <c r="A61" s="115" t="s">
        <v>156</v>
      </c>
      <c r="B61" s="172">
        <v>4</v>
      </c>
      <c r="C61" s="172">
        <v>4</v>
      </c>
      <c r="D61" s="172">
        <v>0</v>
      </c>
      <c r="E61" s="172">
        <v>0</v>
      </c>
      <c r="F61" s="172">
        <v>0</v>
      </c>
      <c r="G61" s="172">
        <v>0</v>
      </c>
      <c r="H61" s="172">
        <v>0</v>
      </c>
      <c r="I61" s="172">
        <v>0</v>
      </c>
      <c r="J61" s="172">
        <v>0</v>
      </c>
      <c r="K61" s="172">
        <v>0</v>
      </c>
      <c r="L61" s="172">
        <v>0</v>
      </c>
      <c r="M61" s="172">
        <v>0</v>
      </c>
      <c r="N61" s="172">
        <v>0</v>
      </c>
      <c r="O61" s="172">
        <v>0</v>
      </c>
      <c r="P61" s="172">
        <v>0</v>
      </c>
      <c r="Q61" s="172">
        <v>0</v>
      </c>
      <c r="R61" s="172">
        <v>0</v>
      </c>
      <c r="S61" s="172">
        <v>0</v>
      </c>
      <c r="T61" s="172">
        <v>0</v>
      </c>
      <c r="U61" s="172">
        <v>0</v>
      </c>
      <c r="V61" s="172">
        <v>0</v>
      </c>
      <c r="W61" s="172">
        <v>0</v>
      </c>
      <c r="X61" s="172">
        <v>0</v>
      </c>
      <c r="Y61" s="172">
        <v>0</v>
      </c>
      <c r="Z61" s="172">
        <v>0</v>
      </c>
      <c r="AA61" s="172">
        <v>0</v>
      </c>
      <c r="AB61" s="172">
        <v>0</v>
      </c>
      <c r="AC61" s="172">
        <v>0</v>
      </c>
      <c r="AD61" s="172">
        <v>0</v>
      </c>
      <c r="AE61" s="172">
        <v>0</v>
      </c>
      <c r="AF61" s="172">
        <v>0</v>
      </c>
      <c r="AG61" s="78"/>
      <c r="AH61" s="66"/>
      <c r="AI61" s="66"/>
      <c r="AJ61" s="66"/>
      <c r="AK61" s="66"/>
      <c r="AL61" s="66"/>
      <c r="AM61" s="66"/>
      <c r="AN61" s="66"/>
      <c r="AO61" s="66"/>
      <c r="AP61" s="66"/>
    </row>
    <row r="62" spans="1:42" ht="12.75" hidden="1" customHeight="1" x14ac:dyDescent="0.2">
      <c r="A62" s="115" t="s">
        <v>157</v>
      </c>
      <c r="B62" s="172">
        <v>1</v>
      </c>
      <c r="C62" s="172">
        <v>1</v>
      </c>
      <c r="D62" s="172">
        <v>0</v>
      </c>
      <c r="E62" s="172">
        <v>0</v>
      </c>
      <c r="F62" s="172">
        <v>0</v>
      </c>
      <c r="G62" s="172">
        <v>0</v>
      </c>
      <c r="H62" s="172">
        <v>0</v>
      </c>
      <c r="I62" s="172">
        <v>0</v>
      </c>
      <c r="J62" s="172">
        <v>0</v>
      </c>
      <c r="K62" s="172">
        <v>0</v>
      </c>
      <c r="L62" s="172">
        <v>0</v>
      </c>
      <c r="M62" s="172">
        <v>0</v>
      </c>
      <c r="N62" s="172">
        <v>0</v>
      </c>
      <c r="O62" s="172">
        <v>0</v>
      </c>
      <c r="P62" s="172">
        <v>0</v>
      </c>
      <c r="Q62" s="172">
        <v>0</v>
      </c>
      <c r="R62" s="172">
        <v>0</v>
      </c>
      <c r="S62" s="172">
        <v>0</v>
      </c>
      <c r="T62" s="172">
        <v>0</v>
      </c>
      <c r="U62" s="172">
        <v>0</v>
      </c>
      <c r="V62" s="172">
        <v>0</v>
      </c>
      <c r="W62" s="172">
        <v>0</v>
      </c>
      <c r="X62" s="172">
        <v>0</v>
      </c>
      <c r="Y62" s="172">
        <v>0</v>
      </c>
      <c r="Z62" s="172">
        <v>0</v>
      </c>
      <c r="AA62" s="172">
        <v>0</v>
      </c>
      <c r="AB62" s="172">
        <v>0</v>
      </c>
      <c r="AC62" s="172">
        <v>0</v>
      </c>
      <c r="AD62" s="172">
        <v>0</v>
      </c>
      <c r="AE62" s="172">
        <v>0</v>
      </c>
      <c r="AF62" s="172">
        <v>0</v>
      </c>
      <c r="AG62" s="78"/>
      <c r="AH62" s="66"/>
      <c r="AI62" s="66"/>
      <c r="AJ62" s="66"/>
      <c r="AK62" s="66"/>
      <c r="AL62" s="66"/>
      <c r="AM62" s="66"/>
      <c r="AN62" s="66"/>
      <c r="AO62" s="66"/>
      <c r="AP62" s="66"/>
    </row>
    <row r="63" spans="1:42" ht="12.75" hidden="1" customHeight="1" x14ac:dyDescent="0.2">
      <c r="A63" s="115" t="s">
        <v>158</v>
      </c>
      <c r="B63" s="172">
        <v>0</v>
      </c>
      <c r="C63" s="172">
        <v>0</v>
      </c>
      <c r="D63" s="172">
        <v>0</v>
      </c>
      <c r="E63" s="172">
        <v>0</v>
      </c>
      <c r="F63" s="172">
        <v>0</v>
      </c>
      <c r="G63" s="172">
        <v>0</v>
      </c>
      <c r="H63" s="172">
        <v>0</v>
      </c>
      <c r="I63" s="172">
        <v>0</v>
      </c>
      <c r="J63" s="172">
        <v>0</v>
      </c>
      <c r="K63" s="172">
        <v>0</v>
      </c>
      <c r="L63" s="172">
        <v>0</v>
      </c>
      <c r="M63" s="172">
        <v>0</v>
      </c>
      <c r="N63" s="172">
        <v>0</v>
      </c>
      <c r="O63" s="172">
        <v>0</v>
      </c>
      <c r="P63" s="172">
        <v>0</v>
      </c>
      <c r="Q63" s="172">
        <v>0</v>
      </c>
      <c r="R63" s="172">
        <v>0</v>
      </c>
      <c r="S63" s="172">
        <v>0</v>
      </c>
      <c r="T63" s="172">
        <v>0</v>
      </c>
      <c r="U63" s="172">
        <v>0</v>
      </c>
      <c r="V63" s="172">
        <v>0</v>
      </c>
      <c r="W63" s="172">
        <v>0</v>
      </c>
      <c r="X63" s="172">
        <v>0</v>
      </c>
      <c r="Y63" s="172">
        <v>0</v>
      </c>
      <c r="Z63" s="172">
        <v>0</v>
      </c>
      <c r="AA63" s="172">
        <v>0</v>
      </c>
      <c r="AB63" s="172">
        <v>0</v>
      </c>
      <c r="AC63" s="172">
        <v>0</v>
      </c>
      <c r="AD63" s="172">
        <v>0</v>
      </c>
      <c r="AE63" s="172">
        <v>0</v>
      </c>
      <c r="AF63" s="172">
        <v>0</v>
      </c>
      <c r="AG63" s="78"/>
      <c r="AH63" s="66"/>
      <c r="AI63" s="66"/>
      <c r="AJ63" s="66"/>
      <c r="AK63" s="66"/>
      <c r="AL63" s="66"/>
      <c r="AM63" s="66"/>
      <c r="AN63" s="66"/>
      <c r="AO63" s="66"/>
      <c r="AP63" s="66"/>
    </row>
    <row r="64" spans="1:42" ht="12.75" hidden="1" customHeight="1" x14ac:dyDescent="0.2">
      <c r="A64" s="115" t="s">
        <v>159</v>
      </c>
      <c r="B64" s="172">
        <v>0</v>
      </c>
      <c r="C64" s="172">
        <v>0</v>
      </c>
      <c r="D64" s="172">
        <v>0</v>
      </c>
      <c r="E64" s="172">
        <v>0</v>
      </c>
      <c r="F64" s="172">
        <v>0</v>
      </c>
      <c r="G64" s="172">
        <v>0</v>
      </c>
      <c r="H64" s="172">
        <v>0</v>
      </c>
      <c r="I64" s="172">
        <v>0</v>
      </c>
      <c r="J64" s="172">
        <v>0</v>
      </c>
      <c r="K64" s="172">
        <v>0</v>
      </c>
      <c r="L64" s="172">
        <v>0</v>
      </c>
      <c r="M64" s="172">
        <v>0</v>
      </c>
      <c r="N64" s="172">
        <v>0</v>
      </c>
      <c r="O64" s="172">
        <v>0</v>
      </c>
      <c r="P64" s="172">
        <v>0</v>
      </c>
      <c r="Q64" s="172">
        <v>0</v>
      </c>
      <c r="R64" s="172">
        <v>0</v>
      </c>
      <c r="S64" s="172">
        <v>0</v>
      </c>
      <c r="T64" s="172">
        <v>0</v>
      </c>
      <c r="U64" s="172">
        <v>0</v>
      </c>
      <c r="V64" s="172">
        <v>0</v>
      </c>
      <c r="W64" s="172">
        <v>0</v>
      </c>
      <c r="X64" s="172">
        <v>0</v>
      </c>
      <c r="Y64" s="172">
        <v>0</v>
      </c>
      <c r="Z64" s="172">
        <v>0</v>
      </c>
      <c r="AA64" s="172">
        <v>0</v>
      </c>
      <c r="AB64" s="172">
        <v>0</v>
      </c>
      <c r="AC64" s="172">
        <v>0</v>
      </c>
      <c r="AD64" s="172">
        <v>0</v>
      </c>
      <c r="AE64" s="172">
        <v>0</v>
      </c>
      <c r="AF64" s="172">
        <v>0</v>
      </c>
      <c r="AG64" s="78"/>
      <c r="AH64" s="66"/>
      <c r="AI64" s="66"/>
      <c r="AJ64" s="66"/>
      <c r="AK64" s="66"/>
      <c r="AL64" s="66"/>
      <c r="AM64" s="66"/>
      <c r="AN64" s="66"/>
      <c r="AO64" s="66"/>
      <c r="AP64" s="66"/>
    </row>
    <row r="65" spans="1:42" ht="12.75" hidden="1" customHeight="1" x14ac:dyDescent="0.2">
      <c r="A65" s="115" t="s">
        <v>160</v>
      </c>
      <c r="B65" s="172">
        <v>0</v>
      </c>
      <c r="C65" s="172">
        <v>0</v>
      </c>
      <c r="D65" s="172">
        <v>0</v>
      </c>
      <c r="E65" s="172">
        <v>0</v>
      </c>
      <c r="F65" s="172">
        <v>0</v>
      </c>
      <c r="G65" s="172">
        <v>0</v>
      </c>
      <c r="H65" s="172">
        <v>0</v>
      </c>
      <c r="I65" s="172">
        <v>0</v>
      </c>
      <c r="J65" s="172">
        <v>0</v>
      </c>
      <c r="K65" s="172">
        <v>0</v>
      </c>
      <c r="L65" s="172">
        <v>0</v>
      </c>
      <c r="M65" s="172">
        <v>0</v>
      </c>
      <c r="N65" s="172">
        <v>0</v>
      </c>
      <c r="O65" s="172">
        <v>0</v>
      </c>
      <c r="P65" s="172">
        <v>0</v>
      </c>
      <c r="Q65" s="172">
        <v>0</v>
      </c>
      <c r="R65" s="172">
        <v>0</v>
      </c>
      <c r="S65" s="172">
        <v>0</v>
      </c>
      <c r="T65" s="172">
        <v>0</v>
      </c>
      <c r="U65" s="172">
        <v>0</v>
      </c>
      <c r="V65" s="172">
        <v>0</v>
      </c>
      <c r="W65" s="172">
        <v>0</v>
      </c>
      <c r="X65" s="172">
        <v>0</v>
      </c>
      <c r="Y65" s="172">
        <v>0</v>
      </c>
      <c r="Z65" s="172">
        <v>0</v>
      </c>
      <c r="AA65" s="172">
        <v>0</v>
      </c>
      <c r="AB65" s="172">
        <v>0</v>
      </c>
      <c r="AC65" s="172">
        <v>0</v>
      </c>
      <c r="AD65" s="172">
        <v>0</v>
      </c>
      <c r="AE65" s="172">
        <v>0</v>
      </c>
      <c r="AF65" s="172">
        <v>0</v>
      </c>
      <c r="AG65" s="78"/>
      <c r="AH65" s="66"/>
      <c r="AI65" s="66"/>
      <c r="AJ65" s="66"/>
      <c r="AK65" s="66"/>
      <c r="AL65" s="66"/>
      <c r="AM65" s="66"/>
      <c r="AN65" s="66"/>
      <c r="AO65" s="66"/>
      <c r="AP65" s="66"/>
    </row>
    <row r="66" spans="1:42" ht="12.75" hidden="1" customHeight="1" x14ac:dyDescent="0.2">
      <c r="A66" s="115" t="s">
        <v>161</v>
      </c>
      <c r="B66" s="172">
        <v>0</v>
      </c>
      <c r="C66" s="172">
        <v>0</v>
      </c>
      <c r="D66" s="172">
        <v>0</v>
      </c>
      <c r="E66" s="172">
        <v>0</v>
      </c>
      <c r="F66" s="172">
        <v>0</v>
      </c>
      <c r="G66" s="172">
        <v>0</v>
      </c>
      <c r="H66" s="172">
        <v>0</v>
      </c>
      <c r="I66" s="172">
        <v>0</v>
      </c>
      <c r="J66" s="172">
        <v>0</v>
      </c>
      <c r="K66" s="172">
        <v>0</v>
      </c>
      <c r="L66" s="172">
        <v>0</v>
      </c>
      <c r="M66" s="172">
        <v>0</v>
      </c>
      <c r="N66" s="172">
        <v>0</v>
      </c>
      <c r="O66" s="172">
        <v>0</v>
      </c>
      <c r="P66" s="172">
        <v>0</v>
      </c>
      <c r="Q66" s="172">
        <v>0</v>
      </c>
      <c r="R66" s="172">
        <v>0</v>
      </c>
      <c r="S66" s="172">
        <v>0</v>
      </c>
      <c r="T66" s="172">
        <v>0</v>
      </c>
      <c r="U66" s="172">
        <v>0</v>
      </c>
      <c r="V66" s="172">
        <v>0</v>
      </c>
      <c r="W66" s="172">
        <v>0</v>
      </c>
      <c r="X66" s="172">
        <v>0</v>
      </c>
      <c r="Y66" s="172">
        <v>0</v>
      </c>
      <c r="Z66" s="172">
        <v>0</v>
      </c>
      <c r="AA66" s="172">
        <v>0</v>
      </c>
      <c r="AB66" s="172">
        <v>0</v>
      </c>
      <c r="AC66" s="172">
        <v>0</v>
      </c>
      <c r="AD66" s="172">
        <v>0</v>
      </c>
      <c r="AE66" s="172">
        <v>0</v>
      </c>
      <c r="AF66" s="172">
        <v>0</v>
      </c>
      <c r="AG66" s="78"/>
      <c r="AH66" s="66"/>
      <c r="AI66" s="66"/>
      <c r="AJ66" s="66"/>
      <c r="AK66" s="66"/>
      <c r="AL66" s="66"/>
      <c r="AM66" s="66"/>
      <c r="AN66" s="66"/>
      <c r="AO66" s="66"/>
      <c r="AP66" s="66"/>
    </row>
    <row r="67" spans="1:42" ht="12.75" hidden="1" customHeight="1" x14ac:dyDescent="0.2">
      <c r="A67" s="115" t="s">
        <v>162</v>
      </c>
      <c r="B67" s="172">
        <v>3</v>
      </c>
      <c r="C67" s="172">
        <v>3</v>
      </c>
      <c r="D67" s="172">
        <v>0</v>
      </c>
      <c r="E67" s="172">
        <v>0</v>
      </c>
      <c r="F67" s="172">
        <v>0</v>
      </c>
      <c r="G67" s="172">
        <v>0</v>
      </c>
      <c r="H67" s="172">
        <v>0</v>
      </c>
      <c r="I67" s="172">
        <v>0</v>
      </c>
      <c r="J67" s="172">
        <v>0</v>
      </c>
      <c r="K67" s="172">
        <v>0</v>
      </c>
      <c r="L67" s="172">
        <v>0</v>
      </c>
      <c r="M67" s="172">
        <v>0</v>
      </c>
      <c r="N67" s="172">
        <v>0</v>
      </c>
      <c r="O67" s="172">
        <v>0</v>
      </c>
      <c r="P67" s="172">
        <v>0</v>
      </c>
      <c r="Q67" s="172">
        <v>0</v>
      </c>
      <c r="R67" s="172">
        <v>0</v>
      </c>
      <c r="S67" s="172">
        <v>0</v>
      </c>
      <c r="T67" s="172">
        <v>0</v>
      </c>
      <c r="U67" s="172">
        <v>0</v>
      </c>
      <c r="V67" s="172">
        <v>0</v>
      </c>
      <c r="W67" s="172">
        <v>0</v>
      </c>
      <c r="X67" s="172">
        <v>0</v>
      </c>
      <c r="Y67" s="172">
        <v>0</v>
      </c>
      <c r="Z67" s="172">
        <v>0</v>
      </c>
      <c r="AA67" s="172">
        <v>0</v>
      </c>
      <c r="AB67" s="172">
        <v>0</v>
      </c>
      <c r="AC67" s="172">
        <v>0</v>
      </c>
      <c r="AD67" s="172">
        <v>0</v>
      </c>
      <c r="AE67" s="172">
        <v>0</v>
      </c>
      <c r="AF67" s="172">
        <v>0</v>
      </c>
      <c r="AG67" s="78"/>
      <c r="AH67" s="66"/>
      <c r="AI67" s="66"/>
      <c r="AJ67" s="66"/>
      <c r="AK67" s="66"/>
      <c r="AL67" s="66"/>
      <c r="AM67" s="66"/>
      <c r="AN67" s="66"/>
      <c r="AO67" s="66"/>
      <c r="AP67" s="66"/>
    </row>
    <row r="68" spans="1:42" ht="12.75" hidden="1" customHeight="1" x14ac:dyDescent="0.2">
      <c r="A68" s="115" t="s">
        <v>163</v>
      </c>
      <c r="B68" s="172">
        <v>0</v>
      </c>
      <c r="C68" s="172">
        <v>0</v>
      </c>
      <c r="D68" s="172">
        <v>0</v>
      </c>
      <c r="E68" s="172">
        <v>0</v>
      </c>
      <c r="F68" s="172">
        <v>0</v>
      </c>
      <c r="G68" s="172">
        <v>0</v>
      </c>
      <c r="H68" s="172">
        <v>0</v>
      </c>
      <c r="I68" s="172">
        <v>0</v>
      </c>
      <c r="J68" s="172">
        <v>0</v>
      </c>
      <c r="K68" s="172">
        <v>0</v>
      </c>
      <c r="L68" s="172">
        <v>0</v>
      </c>
      <c r="M68" s="172">
        <v>0</v>
      </c>
      <c r="N68" s="172">
        <v>0</v>
      </c>
      <c r="O68" s="172">
        <v>0</v>
      </c>
      <c r="P68" s="172">
        <v>0</v>
      </c>
      <c r="Q68" s="172">
        <v>0</v>
      </c>
      <c r="R68" s="172">
        <v>0</v>
      </c>
      <c r="S68" s="172">
        <v>0</v>
      </c>
      <c r="T68" s="172">
        <v>0</v>
      </c>
      <c r="U68" s="172">
        <v>0</v>
      </c>
      <c r="V68" s="172">
        <v>0</v>
      </c>
      <c r="W68" s="172">
        <v>0</v>
      </c>
      <c r="X68" s="172">
        <v>0</v>
      </c>
      <c r="Y68" s="172">
        <v>0</v>
      </c>
      <c r="Z68" s="172">
        <v>0</v>
      </c>
      <c r="AA68" s="172">
        <v>0</v>
      </c>
      <c r="AB68" s="172">
        <v>0</v>
      </c>
      <c r="AC68" s="172">
        <v>0</v>
      </c>
      <c r="AD68" s="172">
        <v>0</v>
      </c>
      <c r="AE68" s="172">
        <v>0</v>
      </c>
      <c r="AF68" s="172">
        <v>0</v>
      </c>
      <c r="AG68" s="78"/>
      <c r="AH68" s="66"/>
      <c r="AI68" s="66"/>
      <c r="AJ68" s="66"/>
      <c r="AK68" s="66"/>
      <c r="AL68" s="66"/>
      <c r="AM68" s="66"/>
      <c r="AN68" s="66"/>
      <c r="AO68" s="66"/>
      <c r="AP68" s="66"/>
    </row>
    <row r="69" spans="1:42" ht="12.75" hidden="1" customHeight="1" x14ac:dyDescent="0.2">
      <c r="A69" s="115" t="s">
        <v>164</v>
      </c>
      <c r="B69" s="172">
        <v>0</v>
      </c>
      <c r="C69" s="172">
        <v>0</v>
      </c>
      <c r="D69" s="172">
        <v>0</v>
      </c>
      <c r="E69" s="172">
        <v>0</v>
      </c>
      <c r="F69" s="172">
        <v>0</v>
      </c>
      <c r="G69" s="172">
        <v>0</v>
      </c>
      <c r="H69" s="172">
        <v>0</v>
      </c>
      <c r="I69" s="172">
        <v>0</v>
      </c>
      <c r="J69" s="172">
        <v>0</v>
      </c>
      <c r="K69" s="172">
        <v>0</v>
      </c>
      <c r="L69" s="172">
        <v>0</v>
      </c>
      <c r="M69" s="172">
        <v>0</v>
      </c>
      <c r="N69" s="172">
        <v>0</v>
      </c>
      <c r="O69" s="172">
        <v>0</v>
      </c>
      <c r="P69" s="172">
        <v>0</v>
      </c>
      <c r="Q69" s="172">
        <v>0</v>
      </c>
      <c r="R69" s="172">
        <v>0</v>
      </c>
      <c r="S69" s="172">
        <v>0</v>
      </c>
      <c r="T69" s="172">
        <v>0</v>
      </c>
      <c r="U69" s="172">
        <v>0</v>
      </c>
      <c r="V69" s="172">
        <v>0</v>
      </c>
      <c r="W69" s="172">
        <v>0</v>
      </c>
      <c r="X69" s="172">
        <v>0</v>
      </c>
      <c r="Y69" s="172">
        <v>0</v>
      </c>
      <c r="Z69" s="172">
        <v>0</v>
      </c>
      <c r="AA69" s="172">
        <v>0</v>
      </c>
      <c r="AB69" s="172">
        <v>0</v>
      </c>
      <c r="AC69" s="172">
        <v>0</v>
      </c>
      <c r="AD69" s="172">
        <v>0</v>
      </c>
      <c r="AE69" s="172">
        <v>0</v>
      </c>
      <c r="AF69" s="172">
        <v>0</v>
      </c>
      <c r="AG69" s="78"/>
      <c r="AH69" s="66"/>
      <c r="AI69" s="66"/>
      <c r="AJ69" s="66"/>
      <c r="AK69" s="66"/>
      <c r="AL69" s="66"/>
      <c r="AM69" s="66"/>
      <c r="AN69" s="66"/>
      <c r="AO69" s="66"/>
      <c r="AP69" s="66"/>
    </row>
    <row r="70" spans="1:42" ht="12.75" hidden="1" customHeight="1" x14ac:dyDescent="0.2">
      <c r="A70" s="115" t="s">
        <v>165</v>
      </c>
      <c r="B70" s="172">
        <v>0</v>
      </c>
      <c r="C70" s="172">
        <v>0</v>
      </c>
      <c r="D70" s="172">
        <v>0</v>
      </c>
      <c r="E70" s="172">
        <v>0</v>
      </c>
      <c r="F70" s="172">
        <v>0</v>
      </c>
      <c r="G70" s="172">
        <v>0</v>
      </c>
      <c r="H70" s="172">
        <v>0</v>
      </c>
      <c r="I70" s="172">
        <v>0</v>
      </c>
      <c r="J70" s="172">
        <v>0</v>
      </c>
      <c r="K70" s="172">
        <v>0</v>
      </c>
      <c r="L70" s="172">
        <v>0</v>
      </c>
      <c r="M70" s="172">
        <v>0</v>
      </c>
      <c r="N70" s="172">
        <v>0</v>
      </c>
      <c r="O70" s="172">
        <v>0</v>
      </c>
      <c r="P70" s="172">
        <v>0</v>
      </c>
      <c r="Q70" s="172">
        <v>0</v>
      </c>
      <c r="R70" s="172">
        <v>0</v>
      </c>
      <c r="S70" s="172">
        <v>0</v>
      </c>
      <c r="T70" s="172">
        <v>0</v>
      </c>
      <c r="U70" s="172">
        <v>0</v>
      </c>
      <c r="V70" s="172">
        <v>0</v>
      </c>
      <c r="W70" s="172">
        <v>0</v>
      </c>
      <c r="X70" s="172">
        <v>0</v>
      </c>
      <c r="Y70" s="172">
        <v>0</v>
      </c>
      <c r="Z70" s="172">
        <v>0</v>
      </c>
      <c r="AA70" s="172">
        <v>0</v>
      </c>
      <c r="AB70" s="172">
        <v>0</v>
      </c>
      <c r="AC70" s="172">
        <v>0</v>
      </c>
      <c r="AD70" s="172">
        <v>0</v>
      </c>
      <c r="AE70" s="172">
        <v>0</v>
      </c>
      <c r="AF70" s="172">
        <v>0</v>
      </c>
      <c r="AG70" s="78"/>
      <c r="AH70" s="66"/>
      <c r="AI70" s="66"/>
      <c r="AJ70" s="66"/>
      <c r="AK70" s="66"/>
      <c r="AL70" s="66"/>
      <c r="AM70" s="66"/>
      <c r="AN70" s="66"/>
      <c r="AO70" s="66"/>
      <c r="AP70" s="66"/>
    </row>
    <row r="71" spans="1:42" ht="12.75" hidden="1" customHeight="1" x14ac:dyDescent="0.2">
      <c r="A71" s="115" t="s">
        <v>166</v>
      </c>
      <c r="B71" s="172">
        <v>0</v>
      </c>
      <c r="C71" s="172">
        <v>0</v>
      </c>
      <c r="D71" s="172">
        <v>0</v>
      </c>
      <c r="E71" s="172">
        <v>0</v>
      </c>
      <c r="F71" s="172">
        <v>0</v>
      </c>
      <c r="G71" s="172">
        <v>0</v>
      </c>
      <c r="H71" s="172">
        <v>0</v>
      </c>
      <c r="I71" s="172">
        <v>0</v>
      </c>
      <c r="J71" s="172">
        <v>0</v>
      </c>
      <c r="K71" s="172">
        <v>0</v>
      </c>
      <c r="L71" s="172">
        <v>0</v>
      </c>
      <c r="M71" s="172">
        <v>0</v>
      </c>
      <c r="N71" s="172">
        <v>0</v>
      </c>
      <c r="O71" s="172">
        <v>0</v>
      </c>
      <c r="P71" s="172">
        <v>0</v>
      </c>
      <c r="Q71" s="172">
        <v>0</v>
      </c>
      <c r="R71" s="172">
        <v>0</v>
      </c>
      <c r="S71" s="172">
        <v>0</v>
      </c>
      <c r="T71" s="172">
        <v>0</v>
      </c>
      <c r="U71" s="172">
        <v>0</v>
      </c>
      <c r="V71" s="172">
        <v>0</v>
      </c>
      <c r="W71" s="172">
        <v>0</v>
      </c>
      <c r="X71" s="172">
        <v>0</v>
      </c>
      <c r="Y71" s="172">
        <v>0</v>
      </c>
      <c r="Z71" s="172">
        <v>0</v>
      </c>
      <c r="AA71" s="172">
        <v>0</v>
      </c>
      <c r="AB71" s="172">
        <v>0</v>
      </c>
      <c r="AC71" s="172">
        <v>0</v>
      </c>
      <c r="AD71" s="172">
        <v>0</v>
      </c>
      <c r="AE71" s="172">
        <v>0</v>
      </c>
      <c r="AF71" s="172">
        <v>0</v>
      </c>
      <c r="AG71" s="78"/>
      <c r="AH71" s="66"/>
      <c r="AI71" s="66"/>
      <c r="AJ71" s="66"/>
      <c r="AK71" s="66"/>
      <c r="AL71" s="66"/>
      <c r="AM71" s="66"/>
      <c r="AN71" s="66"/>
      <c r="AO71" s="66"/>
      <c r="AP71" s="66"/>
    </row>
    <row r="72" spans="1:42" ht="12.75" hidden="1" customHeight="1" x14ac:dyDescent="0.2">
      <c r="A72" s="115" t="s">
        <v>167</v>
      </c>
      <c r="B72" s="172">
        <v>0</v>
      </c>
      <c r="C72" s="172">
        <v>0</v>
      </c>
      <c r="D72" s="172">
        <v>0</v>
      </c>
      <c r="E72" s="172">
        <v>0</v>
      </c>
      <c r="F72" s="172">
        <v>0</v>
      </c>
      <c r="G72" s="172">
        <v>0</v>
      </c>
      <c r="H72" s="172">
        <v>0</v>
      </c>
      <c r="I72" s="172">
        <v>0</v>
      </c>
      <c r="J72" s="172">
        <v>0</v>
      </c>
      <c r="K72" s="172">
        <v>0</v>
      </c>
      <c r="L72" s="172">
        <v>0</v>
      </c>
      <c r="M72" s="172">
        <v>0</v>
      </c>
      <c r="N72" s="172">
        <v>0</v>
      </c>
      <c r="O72" s="172">
        <v>0</v>
      </c>
      <c r="P72" s="172">
        <v>0</v>
      </c>
      <c r="Q72" s="172">
        <v>0</v>
      </c>
      <c r="R72" s="172">
        <v>0</v>
      </c>
      <c r="S72" s="172">
        <v>0</v>
      </c>
      <c r="T72" s="172">
        <v>0</v>
      </c>
      <c r="U72" s="172">
        <v>0</v>
      </c>
      <c r="V72" s="172">
        <v>0</v>
      </c>
      <c r="W72" s="172">
        <v>0</v>
      </c>
      <c r="X72" s="172">
        <v>0</v>
      </c>
      <c r="Y72" s="172">
        <v>0</v>
      </c>
      <c r="Z72" s="172">
        <v>0</v>
      </c>
      <c r="AA72" s="172">
        <v>0</v>
      </c>
      <c r="AB72" s="172">
        <v>0</v>
      </c>
      <c r="AC72" s="172">
        <v>0</v>
      </c>
      <c r="AD72" s="172">
        <v>0</v>
      </c>
      <c r="AE72" s="172">
        <v>0</v>
      </c>
      <c r="AF72" s="172">
        <v>0</v>
      </c>
      <c r="AG72" s="78"/>
      <c r="AH72" s="66"/>
      <c r="AI72" s="66"/>
      <c r="AJ72" s="66"/>
      <c r="AK72" s="66"/>
      <c r="AL72" s="66"/>
      <c r="AM72" s="66"/>
      <c r="AN72" s="66"/>
      <c r="AO72" s="66"/>
      <c r="AP72" s="66"/>
    </row>
    <row r="73" spans="1:42" ht="12.75" hidden="1" customHeight="1" x14ac:dyDescent="0.2">
      <c r="A73" s="115" t="s">
        <v>168</v>
      </c>
      <c r="B73" s="172">
        <v>0</v>
      </c>
      <c r="C73" s="172">
        <v>0</v>
      </c>
      <c r="D73" s="172">
        <v>0</v>
      </c>
      <c r="E73" s="172">
        <v>0</v>
      </c>
      <c r="F73" s="172">
        <v>0</v>
      </c>
      <c r="G73" s="172">
        <v>0</v>
      </c>
      <c r="H73" s="172">
        <v>0</v>
      </c>
      <c r="I73" s="172">
        <v>0</v>
      </c>
      <c r="J73" s="172">
        <v>0</v>
      </c>
      <c r="K73" s="172">
        <v>0</v>
      </c>
      <c r="L73" s="172">
        <v>0</v>
      </c>
      <c r="M73" s="172">
        <v>0</v>
      </c>
      <c r="N73" s="172">
        <v>0</v>
      </c>
      <c r="O73" s="172">
        <v>0</v>
      </c>
      <c r="P73" s="172">
        <v>0</v>
      </c>
      <c r="Q73" s="172">
        <v>0</v>
      </c>
      <c r="R73" s="172">
        <v>0</v>
      </c>
      <c r="S73" s="172">
        <v>0</v>
      </c>
      <c r="T73" s="172">
        <v>0</v>
      </c>
      <c r="U73" s="172">
        <v>0</v>
      </c>
      <c r="V73" s="172">
        <v>0</v>
      </c>
      <c r="W73" s="172">
        <v>0</v>
      </c>
      <c r="X73" s="172">
        <v>0</v>
      </c>
      <c r="Y73" s="172">
        <v>0</v>
      </c>
      <c r="Z73" s="172">
        <v>0</v>
      </c>
      <c r="AA73" s="172">
        <v>0</v>
      </c>
      <c r="AB73" s="172">
        <v>0</v>
      </c>
      <c r="AC73" s="172">
        <v>0</v>
      </c>
      <c r="AD73" s="172">
        <v>0</v>
      </c>
      <c r="AE73" s="172">
        <v>0</v>
      </c>
      <c r="AF73" s="172">
        <v>0</v>
      </c>
      <c r="AG73" s="78"/>
      <c r="AH73" s="66"/>
      <c r="AI73" s="66"/>
      <c r="AJ73" s="66"/>
      <c r="AK73" s="66"/>
      <c r="AL73" s="66"/>
      <c r="AM73" s="66"/>
      <c r="AN73" s="66"/>
      <c r="AO73" s="66"/>
      <c r="AP73" s="66"/>
    </row>
    <row r="74" spans="1:42" ht="12.75" hidden="1" customHeight="1" x14ac:dyDescent="0.2">
      <c r="A74" s="115" t="s">
        <v>169</v>
      </c>
      <c r="B74" s="172">
        <v>0</v>
      </c>
      <c r="C74" s="172">
        <v>0</v>
      </c>
      <c r="D74" s="172">
        <v>0</v>
      </c>
      <c r="E74" s="172">
        <v>0</v>
      </c>
      <c r="F74" s="172">
        <v>0</v>
      </c>
      <c r="G74" s="172">
        <v>0</v>
      </c>
      <c r="H74" s="172">
        <v>0</v>
      </c>
      <c r="I74" s="172">
        <v>0</v>
      </c>
      <c r="J74" s="172">
        <v>0</v>
      </c>
      <c r="K74" s="172">
        <v>0</v>
      </c>
      <c r="L74" s="172">
        <v>0</v>
      </c>
      <c r="M74" s="172">
        <v>0</v>
      </c>
      <c r="N74" s="172">
        <v>0</v>
      </c>
      <c r="O74" s="172">
        <v>0</v>
      </c>
      <c r="P74" s="172">
        <v>0</v>
      </c>
      <c r="Q74" s="172">
        <v>0</v>
      </c>
      <c r="R74" s="172">
        <v>0</v>
      </c>
      <c r="S74" s="172">
        <v>0</v>
      </c>
      <c r="T74" s="172">
        <v>0</v>
      </c>
      <c r="U74" s="172">
        <v>0</v>
      </c>
      <c r="V74" s="172">
        <v>0</v>
      </c>
      <c r="W74" s="172">
        <v>0</v>
      </c>
      <c r="X74" s="172">
        <v>0</v>
      </c>
      <c r="Y74" s="172">
        <v>0</v>
      </c>
      <c r="Z74" s="172">
        <v>0</v>
      </c>
      <c r="AA74" s="172">
        <v>0</v>
      </c>
      <c r="AB74" s="172">
        <v>0</v>
      </c>
      <c r="AC74" s="172">
        <v>0</v>
      </c>
      <c r="AD74" s="172">
        <v>0</v>
      </c>
      <c r="AE74" s="172">
        <v>0</v>
      </c>
      <c r="AF74" s="172">
        <v>0</v>
      </c>
      <c r="AG74" s="78"/>
      <c r="AH74" s="66"/>
      <c r="AI74" s="66"/>
      <c r="AJ74" s="66"/>
      <c r="AK74" s="66"/>
      <c r="AL74" s="66"/>
      <c r="AM74" s="66"/>
      <c r="AN74" s="66"/>
      <c r="AO74" s="66"/>
      <c r="AP74" s="66"/>
    </row>
    <row r="75" spans="1:42" ht="12.75" hidden="1" customHeight="1" x14ac:dyDescent="0.2">
      <c r="A75" s="115" t="s">
        <v>170</v>
      </c>
      <c r="B75" s="172">
        <v>0</v>
      </c>
      <c r="C75" s="172">
        <v>0</v>
      </c>
      <c r="D75" s="172">
        <v>0</v>
      </c>
      <c r="E75" s="172">
        <v>0</v>
      </c>
      <c r="F75" s="172">
        <v>0</v>
      </c>
      <c r="G75" s="172">
        <v>0</v>
      </c>
      <c r="H75" s="172">
        <v>0</v>
      </c>
      <c r="I75" s="172">
        <v>0</v>
      </c>
      <c r="J75" s="172">
        <v>0</v>
      </c>
      <c r="K75" s="172">
        <v>0</v>
      </c>
      <c r="L75" s="172">
        <v>0</v>
      </c>
      <c r="M75" s="172">
        <v>0</v>
      </c>
      <c r="N75" s="172">
        <v>0</v>
      </c>
      <c r="O75" s="172">
        <v>0</v>
      </c>
      <c r="P75" s="172">
        <v>0</v>
      </c>
      <c r="Q75" s="172">
        <v>0</v>
      </c>
      <c r="R75" s="172">
        <v>0</v>
      </c>
      <c r="S75" s="172">
        <v>0</v>
      </c>
      <c r="T75" s="172">
        <v>0</v>
      </c>
      <c r="U75" s="172">
        <v>0</v>
      </c>
      <c r="V75" s="172">
        <v>0</v>
      </c>
      <c r="W75" s="172">
        <v>0</v>
      </c>
      <c r="X75" s="172">
        <v>0</v>
      </c>
      <c r="Y75" s="172">
        <v>0</v>
      </c>
      <c r="Z75" s="172">
        <v>0</v>
      </c>
      <c r="AA75" s="172">
        <v>0</v>
      </c>
      <c r="AB75" s="172">
        <v>0</v>
      </c>
      <c r="AC75" s="172">
        <v>0</v>
      </c>
      <c r="AD75" s="172">
        <v>0</v>
      </c>
      <c r="AE75" s="172">
        <v>0</v>
      </c>
      <c r="AF75" s="172">
        <v>0</v>
      </c>
      <c r="AG75" s="78"/>
      <c r="AH75" s="66"/>
      <c r="AI75" s="66"/>
      <c r="AJ75" s="66"/>
      <c r="AK75" s="66"/>
      <c r="AL75" s="66"/>
      <c r="AM75" s="66"/>
      <c r="AN75" s="66"/>
      <c r="AO75" s="66"/>
      <c r="AP75" s="66"/>
    </row>
    <row r="76" spans="1:42" ht="12.75" hidden="1" customHeight="1" x14ac:dyDescent="0.2">
      <c r="A76" s="115" t="s">
        <v>171</v>
      </c>
      <c r="B76" s="172">
        <v>0</v>
      </c>
      <c r="C76" s="172">
        <v>0</v>
      </c>
      <c r="D76" s="172">
        <v>0</v>
      </c>
      <c r="E76" s="172">
        <v>0</v>
      </c>
      <c r="F76" s="172">
        <v>0</v>
      </c>
      <c r="G76" s="172">
        <v>0</v>
      </c>
      <c r="H76" s="172">
        <v>0</v>
      </c>
      <c r="I76" s="172">
        <v>0</v>
      </c>
      <c r="J76" s="172">
        <v>0</v>
      </c>
      <c r="K76" s="172">
        <v>0</v>
      </c>
      <c r="L76" s="172">
        <v>0</v>
      </c>
      <c r="M76" s="172">
        <v>0</v>
      </c>
      <c r="N76" s="172">
        <v>0</v>
      </c>
      <c r="O76" s="172">
        <v>0</v>
      </c>
      <c r="P76" s="172">
        <v>0</v>
      </c>
      <c r="Q76" s="172">
        <v>0</v>
      </c>
      <c r="R76" s="172">
        <v>0</v>
      </c>
      <c r="S76" s="172">
        <v>0</v>
      </c>
      <c r="T76" s="172">
        <v>0</v>
      </c>
      <c r="U76" s="172">
        <v>0</v>
      </c>
      <c r="V76" s="172">
        <v>0</v>
      </c>
      <c r="W76" s="172">
        <v>0</v>
      </c>
      <c r="X76" s="172">
        <v>0</v>
      </c>
      <c r="Y76" s="172">
        <v>0</v>
      </c>
      <c r="Z76" s="172">
        <v>0</v>
      </c>
      <c r="AA76" s="172">
        <v>0</v>
      </c>
      <c r="AB76" s="172">
        <v>0</v>
      </c>
      <c r="AC76" s="172">
        <v>0</v>
      </c>
      <c r="AD76" s="172">
        <v>0</v>
      </c>
      <c r="AE76" s="172">
        <v>0</v>
      </c>
      <c r="AF76" s="172">
        <v>0</v>
      </c>
      <c r="AG76" s="78"/>
      <c r="AH76" s="66"/>
      <c r="AI76" s="66"/>
      <c r="AJ76" s="66"/>
      <c r="AK76" s="66"/>
      <c r="AL76" s="66"/>
      <c r="AM76" s="66"/>
      <c r="AN76" s="66"/>
      <c r="AO76" s="66"/>
      <c r="AP76" s="66"/>
    </row>
    <row r="77" spans="1:42" ht="12.75" hidden="1" customHeight="1" x14ac:dyDescent="0.2">
      <c r="A77" s="115" t="s">
        <v>172</v>
      </c>
      <c r="B77" s="172">
        <v>0</v>
      </c>
      <c r="C77" s="172">
        <v>0</v>
      </c>
      <c r="D77" s="172">
        <v>0</v>
      </c>
      <c r="E77" s="172">
        <v>0</v>
      </c>
      <c r="F77" s="172">
        <v>0</v>
      </c>
      <c r="G77" s="172">
        <v>0</v>
      </c>
      <c r="H77" s="172">
        <v>0</v>
      </c>
      <c r="I77" s="172">
        <v>0</v>
      </c>
      <c r="J77" s="172">
        <v>0</v>
      </c>
      <c r="K77" s="172">
        <v>0</v>
      </c>
      <c r="L77" s="172">
        <v>0</v>
      </c>
      <c r="M77" s="172">
        <v>0</v>
      </c>
      <c r="N77" s="172">
        <v>0</v>
      </c>
      <c r="O77" s="172">
        <v>0</v>
      </c>
      <c r="P77" s="172">
        <v>0</v>
      </c>
      <c r="Q77" s="172">
        <v>0</v>
      </c>
      <c r="R77" s="172">
        <v>0</v>
      </c>
      <c r="S77" s="172">
        <v>0</v>
      </c>
      <c r="T77" s="172">
        <v>0</v>
      </c>
      <c r="U77" s="172">
        <v>0</v>
      </c>
      <c r="V77" s="172">
        <v>0</v>
      </c>
      <c r="W77" s="172">
        <v>0</v>
      </c>
      <c r="X77" s="172">
        <v>0</v>
      </c>
      <c r="Y77" s="172">
        <v>0</v>
      </c>
      <c r="Z77" s="172">
        <v>0</v>
      </c>
      <c r="AA77" s="172">
        <v>0</v>
      </c>
      <c r="AB77" s="172">
        <v>0</v>
      </c>
      <c r="AC77" s="172">
        <v>0</v>
      </c>
      <c r="AD77" s="172">
        <v>0</v>
      </c>
      <c r="AE77" s="172">
        <v>0</v>
      </c>
      <c r="AF77" s="172">
        <v>0</v>
      </c>
      <c r="AG77" s="78"/>
      <c r="AH77" s="66"/>
      <c r="AI77" s="66"/>
      <c r="AJ77" s="66"/>
      <c r="AK77" s="66"/>
      <c r="AL77" s="66"/>
      <c r="AM77" s="66"/>
      <c r="AN77" s="66"/>
      <c r="AO77" s="66"/>
      <c r="AP77" s="66"/>
    </row>
    <row r="78" spans="1:42" ht="12.75" hidden="1" customHeight="1" x14ac:dyDescent="0.2">
      <c r="A78" s="115" t="s">
        <v>173</v>
      </c>
      <c r="B78" s="172">
        <v>12</v>
      </c>
      <c r="C78" s="172">
        <v>12</v>
      </c>
      <c r="D78" s="172">
        <v>0</v>
      </c>
      <c r="E78" s="172">
        <v>0</v>
      </c>
      <c r="F78" s="172">
        <v>0</v>
      </c>
      <c r="G78" s="172">
        <v>0</v>
      </c>
      <c r="H78" s="172">
        <v>0</v>
      </c>
      <c r="I78" s="172">
        <v>0</v>
      </c>
      <c r="J78" s="172">
        <v>0</v>
      </c>
      <c r="K78" s="172">
        <v>0</v>
      </c>
      <c r="L78" s="172">
        <v>0</v>
      </c>
      <c r="M78" s="172">
        <v>0</v>
      </c>
      <c r="N78" s="172">
        <v>0</v>
      </c>
      <c r="O78" s="172">
        <v>0</v>
      </c>
      <c r="P78" s="172">
        <v>0</v>
      </c>
      <c r="Q78" s="172">
        <v>0</v>
      </c>
      <c r="R78" s="172">
        <v>0</v>
      </c>
      <c r="S78" s="172">
        <v>0</v>
      </c>
      <c r="T78" s="172">
        <v>0</v>
      </c>
      <c r="U78" s="172">
        <v>0</v>
      </c>
      <c r="V78" s="172">
        <v>0</v>
      </c>
      <c r="W78" s="172">
        <v>0</v>
      </c>
      <c r="X78" s="172">
        <v>0</v>
      </c>
      <c r="Y78" s="172">
        <v>0</v>
      </c>
      <c r="Z78" s="172">
        <v>0</v>
      </c>
      <c r="AA78" s="172">
        <v>0</v>
      </c>
      <c r="AB78" s="172">
        <v>0</v>
      </c>
      <c r="AC78" s="172">
        <v>0</v>
      </c>
      <c r="AD78" s="172">
        <v>0</v>
      </c>
      <c r="AE78" s="172">
        <v>0</v>
      </c>
      <c r="AF78" s="172">
        <v>0</v>
      </c>
      <c r="AG78" s="78"/>
      <c r="AH78" s="66"/>
      <c r="AI78" s="66"/>
      <c r="AJ78" s="66"/>
      <c r="AK78" s="66"/>
      <c r="AL78" s="66"/>
      <c r="AM78" s="66"/>
      <c r="AN78" s="66"/>
      <c r="AO78" s="66"/>
      <c r="AP78" s="66"/>
    </row>
    <row r="79" spans="1:42" ht="12.75" hidden="1" customHeight="1" x14ac:dyDescent="0.2">
      <c r="A79" s="115" t="s">
        <v>174</v>
      </c>
      <c r="B79" s="172">
        <v>0</v>
      </c>
      <c r="C79" s="172">
        <v>0</v>
      </c>
      <c r="D79" s="172">
        <v>0</v>
      </c>
      <c r="E79" s="172">
        <v>0</v>
      </c>
      <c r="F79" s="172">
        <v>0</v>
      </c>
      <c r="G79" s="172">
        <v>0</v>
      </c>
      <c r="H79" s="172">
        <v>0</v>
      </c>
      <c r="I79" s="172">
        <v>0</v>
      </c>
      <c r="J79" s="172">
        <v>0</v>
      </c>
      <c r="K79" s="172">
        <v>0</v>
      </c>
      <c r="L79" s="172">
        <v>0</v>
      </c>
      <c r="M79" s="172">
        <v>0</v>
      </c>
      <c r="N79" s="172">
        <v>0</v>
      </c>
      <c r="O79" s="172">
        <v>0</v>
      </c>
      <c r="P79" s="172">
        <v>0</v>
      </c>
      <c r="Q79" s="172">
        <v>0</v>
      </c>
      <c r="R79" s="172">
        <v>0</v>
      </c>
      <c r="S79" s="172">
        <v>0</v>
      </c>
      <c r="T79" s="172">
        <v>0</v>
      </c>
      <c r="U79" s="172">
        <v>0</v>
      </c>
      <c r="V79" s="172">
        <v>0</v>
      </c>
      <c r="W79" s="172">
        <v>0</v>
      </c>
      <c r="X79" s="172">
        <v>0</v>
      </c>
      <c r="Y79" s="172">
        <v>0</v>
      </c>
      <c r="Z79" s="172">
        <v>0</v>
      </c>
      <c r="AA79" s="172">
        <v>0</v>
      </c>
      <c r="AB79" s="172">
        <v>0</v>
      </c>
      <c r="AC79" s="172">
        <v>0</v>
      </c>
      <c r="AD79" s="172">
        <v>0</v>
      </c>
      <c r="AE79" s="172">
        <v>0</v>
      </c>
      <c r="AF79" s="172">
        <v>0</v>
      </c>
      <c r="AG79" s="78"/>
      <c r="AH79" s="66"/>
      <c r="AI79" s="66"/>
      <c r="AJ79" s="66"/>
      <c r="AK79" s="66"/>
      <c r="AL79" s="66"/>
      <c r="AM79" s="66"/>
      <c r="AN79" s="66"/>
      <c r="AO79" s="66"/>
      <c r="AP79" s="66"/>
    </row>
    <row r="80" spans="1:42" ht="12.75" hidden="1" customHeight="1" x14ac:dyDescent="0.2">
      <c r="A80" s="115" t="s">
        <v>175</v>
      </c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  <c r="AA80" s="172"/>
      <c r="AB80" s="172"/>
      <c r="AC80" s="172"/>
      <c r="AD80" s="172"/>
      <c r="AE80" s="172"/>
      <c r="AF80" s="172"/>
      <c r="AG80" s="78"/>
      <c r="AH80" s="66"/>
      <c r="AI80" s="66"/>
      <c r="AJ80" s="66"/>
      <c r="AK80" s="66"/>
      <c r="AL80" s="66"/>
      <c r="AM80" s="66"/>
      <c r="AN80" s="66"/>
      <c r="AO80" s="66"/>
      <c r="AP80" s="66"/>
    </row>
    <row r="81" spans="1:42" ht="12.75" hidden="1" customHeight="1" x14ac:dyDescent="0.2">
      <c r="A81" s="115" t="s">
        <v>176</v>
      </c>
      <c r="B81" s="172">
        <v>0</v>
      </c>
      <c r="C81" s="172">
        <v>0</v>
      </c>
      <c r="D81" s="172">
        <v>0</v>
      </c>
      <c r="E81" s="172">
        <v>0</v>
      </c>
      <c r="F81" s="172">
        <v>0</v>
      </c>
      <c r="G81" s="172">
        <v>0</v>
      </c>
      <c r="H81" s="172">
        <v>0</v>
      </c>
      <c r="I81" s="172">
        <v>0</v>
      </c>
      <c r="J81" s="172">
        <v>0</v>
      </c>
      <c r="K81" s="172">
        <v>0</v>
      </c>
      <c r="L81" s="172">
        <v>0</v>
      </c>
      <c r="M81" s="172">
        <v>0</v>
      </c>
      <c r="N81" s="172">
        <v>0</v>
      </c>
      <c r="O81" s="172">
        <v>0</v>
      </c>
      <c r="P81" s="172">
        <v>0</v>
      </c>
      <c r="Q81" s="172">
        <v>0</v>
      </c>
      <c r="R81" s="172">
        <v>0</v>
      </c>
      <c r="S81" s="172">
        <v>0</v>
      </c>
      <c r="T81" s="172">
        <v>0</v>
      </c>
      <c r="U81" s="172">
        <v>0</v>
      </c>
      <c r="V81" s="172">
        <v>0</v>
      </c>
      <c r="W81" s="172">
        <v>0</v>
      </c>
      <c r="X81" s="172">
        <v>0</v>
      </c>
      <c r="Y81" s="172">
        <v>0</v>
      </c>
      <c r="Z81" s="172">
        <v>0</v>
      </c>
      <c r="AA81" s="172">
        <v>0</v>
      </c>
      <c r="AB81" s="172">
        <v>0</v>
      </c>
      <c r="AC81" s="172">
        <v>0</v>
      </c>
      <c r="AD81" s="172">
        <v>0</v>
      </c>
      <c r="AE81" s="172">
        <v>0</v>
      </c>
      <c r="AF81" s="172">
        <v>0</v>
      </c>
      <c r="AG81" s="78"/>
      <c r="AH81" s="66"/>
      <c r="AI81" s="66"/>
      <c r="AJ81" s="66"/>
      <c r="AK81" s="66"/>
      <c r="AL81" s="66"/>
      <c r="AM81" s="66"/>
      <c r="AN81" s="66"/>
      <c r="AO81" s="66"/>
      <c r="AP81" s="66"/>
    </row>
    <row r="82" spans="1:42" ht="12.75" hidden="1" customHeight="1" x14ac:dyDescent="0.2">
      <c r="A82" s="115" t="s">
        <v>177</v>
      </c>
      <c r="B82" s="172">
        <v>60</v>
      </c>
      <c r="C82" s="172">
        <v>57</v>
      </c>
      <c r="D82" s="172">
        <v>0</v>
      </c>
      <c r="E82" s="172">
        <v>0</v>
      </c>
      <c r="F82" s="192">
        <v>2903</v>
      </c>
      <c r="G82" s="172">
        <v>0</v>
      </c>
      <c r="H82" s="193">
        <v>4066</v>
      </c>
      <c r="I82" s="172">
        <v>0</v>
      </c>
      <c r="J82" s="193">
        <v>4066</v>
      </c>
      <c r="K82" s="171" t="s">
        <v>278</v>
      </c>
      <c r="L82" s="172">
        <v>0</v>
      </c>
      <c r="M82" s="172">
        <v>0</v>
      </c>
      <c r="N82" s="172">
        <v>0</v>
      </c>
      <c r="O82" s="172">
        <v>0</v>
      </c>
      <c r="P82" s="172">
        <v>0</v>
      </c>
      <c r="Q82" s="172">
        <v>0</v>
      </c>
      <c r="R82" s="172">
        <v>0</v>
      </c>
      <c r="S82" s="172">
        <v>0</v>
      </c>
      <c r="T82" s="172">
        <v>0</v>
      </c>
      <c r="U82" s="172">
        <v>0</v>
      </c>
      <c r="V82" s="172">
        <v>0</v>
      </c>
      <c r="W82" s="172">
        <v>0</v>
      </c>
      <c r="X82" s="172">
        <v>0</v>
      </c>
      <c r="Y82" s="172">
        <v>0</v>
      </c>
      <c r="Z82" s="172">
        <v>0</v>
      </c>
      <c r="AA82" s="172">
        <v>0</v>
      </c>
      <c r="AB82" s="172">
        <v>0</v>
      </c>
      <c r="AC82" s="172">
        <v>0</v>
      </c>
      <c r="AD82" s="172">
        <v>0</v>
      </c>
      <c r="AE82" s="172">
        <v>0</v>
      </c>
      <c r="AF82" s="172">
        <v>0</v>
      </c>
      <c r="AG82" s="78"/>
      <c r="AH82" s="66"/>
      <c r="AI82" s="66"/>
      <c r="AJ82" s="66"/>
      <c r="AK82" s="66"/>
      <c r="AL82" s="66"/>
      <c r="AM82" s="66"/>
      <c r="AN82" s="66"/>
      <c r="AO82" s="66"/>
      <c r="AP82" s="66"/>
    </row>
    <row r="83" spans="1:42" ht="12.75" hidden="1" customHeight="1" x14ac:dyDescent="0.2">
      <c r="A83" s="115" t="s">
        <v>178</v>
      </c>
      <c r="B83" s="172">
        <v>0</v>
      </c>
      <c r="C83" s="172">
        <v>0</v>
      </c>
      <c r="D83" s="172">
        <v>0</v>
      </c>
      <c r="E83" s="172">
        <v>0</v>
      </c>
      <c r="F83" s="172">
        <v>0</v>
      </c>
      <c r="G83" s="172">
        <v>0</v>
      </c>
      <c r="H83" s="172">
        <v>0</v>
      </c>
      <c r="I83" s="172">
        <v>0</v>
      </c>
      <c r="J83" s="172">
        <v>0</v>
      </c>
      <c r="K83" s="172">
        <v>0</v>
      </c>
      <c r="L83" s="172">
        <v>0</v>
      </c>
      <c r="M83" s="172">
        <v>0</v>
      </c>
      <c r="N83" s="172">
        <v>0</v>
      </c>
      <c r="O83" s="172">
        <v>0</v>
      </c>
      <c r="P83" s="172">
        <v>0</v>
      </c>
      <c r="Q83" s="172">
        <v>0</v>
      </c>
      <c r="R83" s="172">
        <v>0</v>
      </c>
      <c r="S83" s="172">
        <v>0</v>
      </c>
      <c r="T83" s="172">
        <v>0</v>
      </c>
      <c r="U83" s="172">
        <v>0</v>
      </c>
      <c r="V83" s="172">
        <v>0</v>
      </c>
      <c r="W83" s="172">
        <v>0</v>
      </c>
      <c r="X83" s="172">
        <v>0</v>
      </c>
      <c r="Y83" s="172">
        <v>0</v>
      </c>
      <c r="Z83" s="172">
        <v>0</v>
      </c>
      <c r="AA83" s="172">
        <v>0</v>
      </c>
      <c r="AB83" s="172">
        <v>0</v>
      </c>
      <c r="AC83" s="172">
        <v>0</v>
      </c>
      <c r="AD83" s="172">
        <v>0</v>
      </c>
      <c r="AE83" s="172">
        <v>0</v>
      </c>
      <c r="AF83" s="172">
        <v>0</v>
      </c>
      <c r="AG83" s="78"/>
      <c r="AH83" s="66"/>
      <c r="AI83" s="66"/>
      <c r="AJ83" s="66"/>
      <c r="AK83" s="66"/>
      <c r="AL83" s="66"/>
      <c r="AM83" s="66"/>
      <c r="AN83" s="66"/>
      <c r="AO83" s="66"/>
      <c r="AP83" s="66"/>
    </row>
    <row r="84" spans="1:42" ht="12.75" hidden="1" customHeight="1" x14ac:dyDescent="0.2">
      <c r="A84" s="115" t="s">
        <v>179</v>
      </c>
      <c r="B84" s="172">
        <v>0</v>
      </c>
      <c r="C84" s="172">
        <v>0</v>
      </c>
      <c r="D84" s="172">
        <v>0</v>
      </c>
      <c r="E84" s="172">
        <v>0</v>
      </c>
      <c r="F84" s="172">
        <v>0</v>
      </c>
      <c r="G84" s="172">
        <v>0</v>
      </c>
      <c r="H84" s="172">
        <v>0</v>
      </c>
      <c r="I84" s="172">
        <v>0</v>
      </c>
      <c r="J84" s="172">
        <v>0</v>
      </c>
      <c r="K84" s="172">
        <v>0</v>
      </c>
      <c r="L84" s="172">
        <v>0</v>
      </c>
      <c r="M84" s="172">
        <v>0</v>
      </c>
      <c r="N84" s="172">
        <v>0</v>
      </c>
      <c r="O84" s="172">
        <v>0</v>
      </c>
      <c r="P84" s="172">
        <v>0</v>
      </c>
      <c r="Q84" s="172">
        <v>0</v>
      </c>
      <c r="R84" s="172">
        <v>0</v>
      </c>
      <c r="S84" s="172">
        <v>0</v>
      </c>
      <c r="T84" s="172">
        <v>0</v>
      </c>
      <c r="U84" s="172">
        <v>0</v>
      </c>
      <c r="V84" s="172">
        <v>0</v>
      </c>
      <c r="W84" s="172">
        <v>0</v>
      </c>
      <c r="X84" s="172">
        <v>0</v>
      </c>
      <c r="Y84" s="172">
        <v>0</v>
      </c>
      <c r="Z84" s="172">
        <v>0</v>
      </c>
      <c r="AA84" s="172">
        <v>0</v>
      </c>
      <c r="AB84" s="172">
        <v>0</v>
      </c>
      <c r="AC84" s="172">
        <v>0</v>
      </c>
      <c r="AD84" s="172">
        <v>0</v>
      </c>
      <c r="AE84" s="172">
        <v>0</v>
      </c>
      <c r="AF84" s="172">
        <v>0</v>
      </c>
      <c r="AG84" s="78"/>
      <c r="AH84" s="66"/>
      <c r="AI84" s="66"/>
      <c r="AJ84" s="66"/>
      <c r="AK84" s="66"/>
      <c r="AL84" s="66"/>
      <c r="AM84" s="66"/>
      <c r="AN84" s="66"/>
      <c r="AO84" s="66"/>
      <c r="AP84" s="66"/>
    </row>
    <row r="85" spans="1:42" ht="12.75" hidden="1" customHeight="1" x14ac:dyDescent="0.2">
      <c r="A85" s="115" t="s">
        <v>180</v>
      </c>
      <c r="B85" s="172">
        <v>0</v>
      </c>
      <c r="C85" s="172">
        <v>0</v>
      </c>
      <c r="D85" s="172">
        <v>0</v>
      </c>
      <c r="E85" s="172">
        <v>0</v>
      </c>
      <c r="F85" s="172">
        <v>0</v>
      </c>
      <c r="G85" s="172">
        <v>0</v>
      </c>
      <c r="H85" s="172">
        <v>0</v>
      </c>
      <c r="I85" s="172">
        <v>0</v>
      </c>
      <c r="J85" s="172">
        <v>0</v>
      </c>
      <c r="K85" s="172">
        <v>0</v>
      </c>
      <c r="L85" s="172">
        <v>0</v>
      </c>
      <c r="M85" s="172">
        <v>0</v>
      </c>
      <c r="N85" s="172">
        <v>0</v>
      </c>
      <c r="O85" s="172">
        <v>0</v>
      </c>
      <c r="P85" s="172">
        <v>0</v>
      </c>
      <c r="Q85" s="172">
        <v>0</v>
      </c>
      <c r="R85" s="172">
        <v>0</v>
      </c>
      <c r="S85" s="172">
        <v>0</v>
      </c>
      <c r="T85" s="172">
        <v>0</v>
      </c>
      <c r="U85" s="172">
        <v>0</v>
      </c>
      <c r="V85" s="172">
        <v>0</v>
      </c>
      <c r="W85" s="172">
        <v>0</v>
      </c>
      <c r="X85" s="172">
        <v>0</v>
      </c>
      <c r="Y85" s="172">
        <v>0</v>
      </c>
      <c r="Z85" s="172">
        <v>0</v>
      </c>
      <c r="AA85" s="172">
        <v>0</v>
      </c>
      <c r="AB85" s="172">
        <v>0</v>
      </c>
      <c r="AC85" s="172">
        <v>0</v>
      </c>
      <c r="AD85" s="172">
        <v>0</v>
      </c>
      <c r="AE85" s="172">
        <v>0</v>
      </c>
      <c r="AF85" s="172">
        <v>0</v>
      </c>
      <c r="AG85" s="78"/>
      <c r="AH85" s="66"/>
      <c r="AI85" s="66"/>
      <c r="AJ85" s="66"/>
      <c r="AK85" s="66"/>
      <c r="AL85" s="66"/>
      <c r="AM85" s="66"/>
      <c r="AN85" s="66"/>
      <c r="AO85" s="66"/>
      <c r="AP85" s="66"/>
    </row>
    <row r="86" spans="1:42" ht="12.75" hidden="1" customHeight="1" x14ac:dyDescent="0.2">
      <c r="A86" s="115" t="s">
        <v>181</v>
      </c>
      <c r="B86" s="172">
        <v>0</v>
      </c>
      <c r="C86" s="172">
        <v>0</v>
      </c>
      <c r="D86" s="172">
        <v>0</v>
      </c>
      <c r="E86" s="172">
        <v>0</v>
      </c>
      <c r="F86" s="172">
        <v>0</v>
      </c>
      <c r="G86" s="172">
        <v>0</v>
      </c>
      <c r="H86" s="172">
        <v>0</v>
      </c>
      <c r="I86" s="172">
        <v>0</v>
      </c>
      <c r="J86" s="172">
        <v>0</v>
      </c>
      <c r="K86" s="172">
        <v>0</v>
      </c>
      <c r="L86" s="172">
        <v>0</v>
      </c>
      <c r="M86" s="172">
        <v>0</v>
      </c>
      <c r="N86" s="172">
        <v>0</v>
      </c>
      <c r="O86" s="172">
        <v>0</v>
      </c>
      <c r="P86" s="172">
        <v>0</v>
      </c>
      <c r="Q86" s="172">
        <v>0</v>
      </c>
      <c r="R86" s="172">
        <v>0</v>
      </c>
      <c r="S86" s="172">
        <v>0</v>
      </c>
      <c r="T86" s="172">
        <v>0</v>
      </c>
      <c r="U86" s="172">
        <v>0</v>
      </c>
      <c r="V86" s="172">
        <v>0</v>
      </c>
      <c r="W86" s="172">
        <v>0</v>
      </c>
      <c r="X86" s="172">
        <v>0</v>
      </c>
      <c r="Y86" s="172">
        <v>0</v>
      </c>
      <c r="Z86" s="172">
        <v>0</v>
      </c>
      <c r="AA86" s="172">
        <v>0</v>
      </c>
      <c r="AB86" s="172">
        <v>0</v>
      </c>
      <c r="AC86" s="172">
        <v>0</v>
      </c>
      <c r="AD86" s="172">
        <v>0</v>
      </c>
      <c r="AE86" s="172">
        <v>0</v>
      </c>
      <c r="AF86" s="172">
        <v>0</v>
      </c>
      <c r="AG86" s="78"/>
      <c r="AH86" s="66"/>
      <c r="AI86" s="66"/>
      <c r="AJ86" s="66"/>
      <c r="AK86" s="66"/>
      <c r="AL86" s="66"/>
      <c r="AM86" s="66"/>
      <c r="AN86" s="66"/>
      <c r="AO86" s="66"/>
      <c r="AP86" s="66"/>
    </row>
    <row r="87" spans="1:42" ht="12.75" hidden="1" customHeight="1" x14ac:dyDescent="0.2">
      <c r="A87" s="115" t="s">
        <v>182</v>
      </c>
      <c r="B87" s="172">
        <v>0</v>
      </c>
      <c r="C87" s="172">
        <v>0</v>
      </c>
      <c r="D87" s="172">
        <v>0</v>
      </c>
      <c r="E87" s="172">
        <v>0</v>
      </c>
      <c r="F87" s="172">
        <v>0</v>
      </c>
      <c r="G87" s="172">
        <v>0</v>
      </c>
      <c r="H87" s="172">
        <v>0</v>
      </c>
      <c r="I87" s="172">
        <v>0</v>
      </c>
      <c r="J87" s="172">
        <v>0</v>
      </c>
      <c r="K87" s="172">
        <v>0</v>
      </c>
      <c r="L87" s="172">
        <v>0</v>
      </c>
      <c r="M87" s="172">
        <v>0</v>
      </c>
      <c r="N87" s="172">
        <v>0</v>
      </c>
      <c r="O87" s="172">
        <v>0</v>
      </c>
      <c r="P87" s="172">
        <v>0</v>
      </c>
      <c r="Q87" s="172">
        <v>0</v>
      </c>
      <c r="R87" s="172">
        <v>0</v>
      </c>
      <c r="S87" s="172">
        <v>0</v>
      </c>
      <c r="T87" s="172">
        <v>0</v>
      </c>
      <c r="U87" s="172">
        <v>0</v>
      </c>
      <c r="V87" s="172">
        <v>0</v>
      </c>
      <c r="W87" s="172">
        <v>0</v>
      </c>
      <c r="X87" s="172">
        <v>0</v>
      </c>
      <c r="Y87" s="172">
        <v>0</v>
      </c>
      <c r="Z87" s="172">
        <v>0</v>
      </c>
      <c r="AA87" s="172">
        <v>0</v>
      </c>
      <c r="AB87" s="172">
        <v>0</v>
      </c>
      <c r="AC87" s="172">
        <v>0</v>
      </c>
      <c r="AD87" s="172">
        <v>0</v>
      </c>
      <c r="AE87" s="172">
        <v>0</v>
      </c>
      <c r="AF87" s="172">
        <v>0</v>
      </c>
      <c r="AG87" s="78"/>
      <c r="AH87" s="66"/>
      <c r="AI87" s="66"/>
      <c r="AJ87" s="66"/>
      <c r="AK87" s="66"/>
      <c r="AL87" s="66"/>
      <c r="AM87" s="66"/>
      <c r="AN87" s="66"/>
      <c r="AO87" s="66"/>
      <c r="AP87" s="66"/>
    </row>
    <row r="88" spans="1:42" ht="12.75" hidden="1" customHeight="1" x14ac:dyDescent="0.2">
      <c r="A88" s="115" t="s">
        <v>183</v>
      </c>
      <c r="B88" s="172">
        <v>0</v>
      </c>
      <c r="C88" s="172">
        <v>0</v>
      </c>
      <c r="D88" s="172">
        <v>0</v>
      </c>
      <c r="E88" s="172">
        <v>0</v>
      </c>
      <c r="F88" s="172">
        <v>0</v>
      </c>
      <c r="G88" s="172">
        <v>0</v>
      </c>
      <c r="H88" s="172">
        <v>0</v>
      </c>
      <c r="I88" s="172">
        <v>0</v>
      </c>
      <c r="J88" s="172">
        <v>0</v>
      </c>
      <c r="K88" s="172">
        <v>0</v>
      </c>
      <c r="L88" s="172">
        <v>0</v>
      </c>
      <c r="M88" s="172">
        <v>0</v>
      </c>
      <c r="N88" s="172">
        <v>0</v>
      </c>
      <c r="O88" s="172">
        <v>0</v>
      </c>
      <c r="P88" s="172">
        <v>0</v>
      </c>
      <c r="Q88" s="172">
        <v>0</v>
      </c>
      <c r="R88" s="172">
        <v>0</v>
      </c>
      <c r="S88" s="172">
        <v>0</v>
      </c>
      <c r="T88" s="172">
        <v>0</v>
      </c>
      <c r="U88" s="172">
        <v>0</v>
      </c>
      <c r="V88" s="172">
        <v>0</v>
      </c>
      <c r="W88" s="172">
        <v>0</v>
      </c>
      <c r="X88" s="172">
        <v>0</v>
      </c>
      <c r="Y88" s="172">
        <v>0</v>
      </c>
      <c r="Z88" s="172">
        <v>0</v>
      </c>
      <c r="AA88" s="172">
        <v>0</v>
      </c>
      <c r="AB88" s="172">
        <v>0</v>
      </c>
      <c r="AC88" s="172">
        <v>0</v>
      </c>
      <c r="AD88" s="172">
        <v>0</v>
      </c>
      <c r="AE88" s="172">
        <v>0</v>
      </c>
      <c r="AF88" s="172">
        <v>0</v>
      </c>
      <c r="AG88" s="78"/>
      <c r="AH88" s="66"/>
      <c r="AI88" s="66"/>
      <c r="AJ88" s="66"/>
      <c r="AK88" s="66"/>
      <c r="AL88" s="66"/>
      <c r="AM88" s="66"/>
      <c r="AN88" s="66"/>
      <c r="AO88" s="66"/>
      <c r="AP88" s="66"/>
    </row>
    <row r="89" spans="1:42" ht="12.75" hidden="1" customHeight="1" x14ac:dyDescent="0.2">
      <c r="A89" s="115" t="s">
        <v>184</v>
      </c>
      <c r="B89" s="172">
        <v>0</v>
      </c>
      <c r="C89" s="172">
        <v>0</v>
      </c>
      <c r="D89" s="172">
        <v>0</v>
      </c>
      <c r="E89" s="172">
        <v>0</v>
      </c>
      <c r="F89" s="172">
        <v>0</v>
      </c>
      <c r="G89" s="172">
        <v>0</v>
      </c>
      <c r="H89" s="172">
        <v>0</v>
      </c>
      <c r="I89" s="172">
        <v>0</v>
      </c>
      <c r="J89" s="172">
        <v>0</v>
      </c>
      <c r="K89" s="172">
        <v>0</v>
      </c>
      <c r="L89" s="172">
        <v>0</v>
      </c>
      <c r="M89" s="172">
        <v>0</v>
      </c>
      <c r="N89" s="172">
        <v>0</v>
      </c>
      <c r="O89" s="172">
        <v>0</v>
      </c>
      <c r="P89" s="172">
        <v>0</v>
      </c>
      <c r="Q89" s="172">
        <v>0</v>
      </c>
      <c r="R89" s="172">
        <v>0</v>
      </c>
      <c r="S89" s="172">
        <v>0</v>
      </c>
      <c r="T89" s="172">
        <v>0</v>
      </c>
      <c r="U89" s="172">
        <v>0</v>
      </c>
      <c r="V89" s="172">
        <v>0</v>
      </c>
      <c r="W89" s="172">
        <v>0</v>
      </c>
      <c r="X89" s="172">
        <v>0</v>
      </c>
      <c r="Y89" s="172">
        <v>0</v>
      </c>
      <c r="Z89" s="172">
        <v>0</v>
      </c>
      <c r="AA89" s="172">
        <v>0</v>
      </c>
      <c r="AB89" s="172">
        <v>0</v>
      </c>
      <c r="AC89" s="172">
        <v>0</v>
      </c>
      <c r="AD89" s="172">
        <v>0</v>
      </c>
      <c r="AE89" s="172">
        <v>0</v>
      </c>
      <c r="AF89" s="172">
        <v>0</v>
      </c>
      <c r="AG89" s="78">
        <v>0</v>
      </c>
      <c r="AH89" s="66"/>
      <c r="AI89" s="66"/>
      <c r="AJ89" s="66"/>
      <c r="AK89" s="66"/>
      <c r="AL89" s="66"/>
      <c r="AM89" s="66"/>
      <c r="AN89" s="66"/>
      <c r="AO89" s="66"/>
      <c r="AP89" s="66"/>
    </row>
    <row r="90" spans="1:42" ht="12.75" hidden="1" customHeight="1" x14ac:dyDescent="0.2">
      <c r="A90" s="115" t="s">
        <v>185</v>
      </c>
      <c r="B90" s="172">
        <v>0</v>
      </c>
      <c r="C90" s="172">
        <v>0</v>
      </c>
      <c r="D90" s="172">
        <v>0</v>
      </c>
      <c r="E90" s="172">
        <v>0</v>
      </c>
      <c r="F90" s="172">
        <v>0</v>
      </c>
      <c r="G90" s="172">
        <v>0</v>
      </c>
      <c r="H90" s="172">
        <v>0</v>
      </c>
      <c r="I90" s="172">
        <v>0</v>
      </c>
      <c r="J90" s="172">
        <v>0</v>
      </c>
      <c r="K90" s="172">
        <v>0</v>
      </c>
      <c r="L90" s="172">
        <v>0</v>
      </c>
      <c r="M90" s="172">
        <v>0</v>
      </c>
      <c r="N90" s="172">
        <v>0</v>
      </c>
      <c r="O90" s="172">
        <v>0</v>
      </c>
      <c r="P90" s="172">
        <v>0</v>
      </c>
      <c r="Q90" s="172">
        <v>0</v>
      </c>
      <c r="R90" s="172">
        <v>0</v>
      </c>
      <c r="S90" s="172">
        <v>0</v>
      </c>
      <c r="T90" s="172">
        <v>0</v>
      </c>
      <c r="U90" s="172">
        <v>0</v>
      </c>
      <c r="V90" s="172">
        <v>0</v>
      </c>
      <c r="W90" s="172">
        <v>0</v>
      </c>
      <c r="X90" s="172">
        <v>0</v>
      </c>
      <c r="Y90" s="172">
        <v>0</v>
      </c>
      <c r="Z90" s="172">
        <v>0</v>
      </c>
      <c r="AA90" s="172">
        <v>0</v>
      </c>
      <c r="AB90" s="172">
        <v>0</v>
      </c>
      <c r="AC90" s="172">
        <v>0</v>
      </c>
      <c r="AD90" s="172">
        <v>0</v>
      </c>
      <c r="AE90" s="172">
        <v>0</v>
      </c>
      <c r="AF90" s="172">
        <v>0</v>
      </c>
      <c r="AG90" s="78"/>
      <c r="AH90" s="66"/>
      <c r="AI90" s="66"/>
      <c r="AJ90" s="66"/>
      <c r="AK90" s="66"/>
      <c r="AL90" s="66"/>
      <c r="AM90" s="66"/>
      <c r="AN90" s="66"/>
      <c r="AO90" s="66"/>
      <c r="AP90" s="66"/>
    </row>
    <row r="91" spans="1:42" ht="12.75" hidden="1" customHeight="1" x14ac:dyDescent="0.2">
      <c r="A91" s="115" t="s">
        <v>186</v>
      </c>
      <c r="B91" s="172">
        <v>0</v>
      </c>
      <c r="C91" s="172">
        <v>0</v>
      </c>
      <c r="D91" s="172">
        <v>0</v>
      </c>
      <c r="E91" s="172">
        <v>0</v>
      </c>
      <c r="F91" s="172">
        <v>0</v>
      </c>
      <c r="G91" s="172">
        <v>0</v>
      </c>
      <c r="H91" s="172">
        <v>0</v>
      </c>
      <c r="I91" s="172">
        <v>0</v>
      </c>
      <c r="J91" s="172">
        <v>0</v>
      </c>
      <c r="K91" s="172">
        <v>0</v>
      </c>
      <c r="L91" s="172">
        <v>0</v>
      </c>
      <c r="M91" s="172">
        <v>0</v>
      </c>
      <c r="N91" s="172">
        <v>0</v>
      </c>
      <c r="O91" s="172">
        <v>0</v>
      </c>
      <c r="P91" s="172">
        <v>0</v>
      </c>
      <c r="Q91" s="172">
        <v>1</v>
      </c>
      <c r="R91" s="172">
        <v>1</v>
      </c>
      <c r="S91" s="172">
        <v>171</v>
      </c>
      <c r="T91" s="172">
        <v>0</v>
      </c>
      <c r="U91" s="172">
        <v>171</v>
      </c>
      <c r="V91" s="172">
        <v>0</v>
      </c>
      <c r="W91" s="172">
        <v>0</v>
      </c>
      <c r="X91" s="172">
        <v>0</v>
      </c>
      <c r="Y91" s="172">
        <v>0</v>
      </c>
      <c r="Z91" s="172">
        <v>0</v>
      </c>
      <c r="AA91" s="172">
        <v>0</v>
      </c>
      <c r="AB91" s="172">
        <v>1</v>
      </c>
      <c r="AC91" s="172">
        <v>1</v>
      </c>
      <c r="AD91" s="172">
        <v>0</v>
      </c>
      <c r="AE91" s="172">
        <v>0</v>
      </c>
      <c r="AF91" s="172">
        <v>0</v>
      </c>
      <c r="AG91" s="78">
        <v>0</v>
      </c>
      <c r="AH91" s="66"/>
      <c r="AI91" s="66"/>
      <c r="AJ91" s="66"/>
      <c r="AK91" s="66"/>
      <c r="AL91" s="66"/>
      <c r="AM91" s="66"/>
      <c r="AN91" s="66"/>
      <c r="AO91" s="66"/>
      <c r="AP91" s="66"/>
    </row>
    <row r="92" spans="1:42" ht="12.75" hidden="1" customHeight="1" x14ac:dyDescent="0.2">
      <c r="A92" s="115" t="s">
        <v>187</v>
      </c>
      <c r="B92" s="172">
        <v>0</v>
      </c>
      <c r="C92" s="172">
        <v>0</v>
      </c>
      <c r="D92" s="172">
        <v>0</v>
      </c>
      <c r="E92" s="172">
        <v>0</v>
      </c>
      <c r="F92" s="172">
        <v>0</v>
      </c>
      <c r="G92" s="172">
        <v>0</v>
      </c>
      <c r="H92" s="172">
        <v>0</v>
      </c>
      <c r="I92" s="172">
        <v>0</v>
      </c>
      <c r="J92" s="172">
        <v>0</v>
      </c>
      <c r="K92" s="172">
        <v>0</v>
      </c>
      <c r="L92" s="172">
        <v>0</v>
      </c>
      <c r="M92" s="172">
        <v>0</v>
      </c>
      <c r="N92" s="172">
        <v>0</v>
      </c>
      <c r="O92" s="172">
        <v>0</v>
      </c>
      <c r="P92" s="172">
        <v>0</v>
      </c>
      <c r="Q92" s="172">
        <v>0</v>
      </c>
      <c r="R92" s="172">
        <v>0</v>
      </c>
      <c r="S92" s="172">
        <v>0</v>
      </c>
      <c r="T92" s="172">
        <v>0</v>
      </c>
      <c r="U92" s="172">
        <v>0</v>
      </c>
      <c r="V92" s="172">
        <v>0</v>
      </c>
      <c r="W92" s="172">
        <v>0</v>
      </c>
      <c r="X92" s="172">
        <v>0</v>
      </c>
      <c r="Y92" s="172">
        <v>0</v>
      </c>
      <c r="Z92" s="172">
        <v>0</v>
      </c>
      <c r="AA92" s="172">
        <v>0</v>
      </c>
      <c r="AB92" s="172">
        <v>0</v>
      </c>
      <c r="AC92" s="172">
        <v>0</v>
      </c>
      <c r="AD92" s="172">
        <v>0</v>
      </c>
      <c r="AE92" s="172">
        <v>0</v>
      </c>
      <c r="AF92" s="172">
        <v>0</v>
      </c>
      <c r="AG92" s="78"/>
      <c r="AH92" s="66"/>
      <c r="AI92" s="66"/>
      <c r="AJ92" s="66"/>
      <c r="AK92" s="66"/>
      <c r="AL92" s="66"/>
      <c r="AM92" s="66"/>
      <c r="AN92" s="66"/>
      <c r="AO92" s="66"/>
      <c r="AP92" s="66"/>
    </row>
    <row r="93" spans="1:42" ht="12.75" hidden="1" customHeight="1" x14ac:dyDescent="0.2">
      <c r="A93" s="115" t="s">
        <v>188</v>
      </c>
      <c r="B93" s="172">
        <v>0</v>
      </c>
      <c r="C93" s="172">
        <v>0</v>
      </c>
      <c r="D93" s="172">
        <v>0</v>
      </c>
      <c r="E93" s="172">
        <v>0</v>
      </c>
      <c r="F93" s="172">
        <v>0</v>
      </c>
      <c r="G93" s="172">
        <v>0</v>
      </c>
      <c r="H93" s="172">
        <v>0</v>
      </c>
      <c r="I93" s="172">
        <v>0</v>
      </c>
      <c r="J93" s="172">
        <v>0</v>
      </c>
      <c r="K93" s="172">
        <v>0</v>
      </c>
      <c r="L93" s="172">
        <v>0</v>
      </c>
      <c r="M93" s="172">
        <v>0</v>
      </c>
      <c r="N93" s="172">
        <v>0</v>
      </c>
      <c r="O93" s="172">
        <v>0</v>
      </c>
      <c r="P93" s="172">
        <v>0</v>
      </c>
      <c r="Q93" s="172">
        <v>0</v>
      </c>
      <c r="R93" s="172">
        <v>0</v>
      </c>
      <c r="S93" s="172">
        <v>0</v>
      </c>
      <c r="T93" s="172">
        <v>0</v>
      </c>
      <c r="U93" s="172">
        <v>0</v>
      </c>
      <c r="V93" s="172">
        <v>0</v>
      </c>
      <c r="W93" s="172">
        <v>0</v>
      </c>
      <c r="X93" s="172">
        <v>0</v>
      </c>
      <c r="Y93" s="172">
        <v>0</v>
      </c>
      <c r="Z93" s="172">
        <v>0</v>
      </c>
      <c r="AA93" s="172">
        <v>0</v>
      </c>
      <c r="AB93" s="172">
        <v>0</v>
      </c>
      <c r="AC93" s="172">
        <v>0</v>
      </c>
      <c r="AD93" s="172">
        <v>0</v>
      </c>
      <c r="AE93" s="172">
        <v>0</v>
      </c>
      <c r="AF93" s="172">
        <v>0</v>
      </c>
      <c r="AG93" s="78"/>
      <c r="AH93" s="78"/>
      <c r="AI93" s="78"/>
      <c r="AJ93" s="78"/>
      <c r="AK93" s="66"/>
      <c r="AL93" s="66"/>
      <c r="AM93" s="66"/>
      <c r="AN93" s="66"/>
      <c r="AO93" s="66"/>
      <c r="AP93" s="66"/>
    </row>
    <row r="94" spans="1:42" ht="12.75" hidden="1" customHeight="1" x14ac:dyDescent="0.2">
      <c r="A94" s="115" t="s">
        <v>189</v>
      </c>
      <c r="B94" s="172">
        <v>0</v>
      </c>
      <c r="C94" s="172">
        <v>0</v>
      </c>
      <c r="D94" s="172">
        <v>0</v>
      </c>
      <c r="E94" s="172">
        <v>0</v>
      </c>
      <c r="F94" s="172">
        <v>0</v>
      </c>
      <c r="G94" s="172">
        <v>0</v>
      </c>
      <c r="H94" s="172">
        <v>0</v>
      </c>
      <c r="I94" s="172">
        <v>0</v>
      </c>
      <c r="J94" s="172">
        <v>0</v>
      </c>
      <c r="K94" s="172">
        <v>0</v>
      </c>
      <c r="L94" s="172">
        <v>0</v>
      </c>
      <c r="M94" s="172">
        <v>0</v>
      </c>
      <c r="N94" s="172">
        <v>0</v>
      </c>
      <c r="O94" s="172">
        <v>0</v>
      </c>
      <c r="P94" s="172">
        <v>0</v>
      </c>
      <c r="Q94" s="172">
        <v>1</v>
      </c>
      <c r="R94" s="172">
        <v>1</v>
      </c>
      <c r="S94" s="172">
        <v>0</v>
      </c>
      <c r="T94" s="172">
        <v>0</v>
      </c>
      <c r="U94" s="172">
        <v>0</v>
      </c>
      <c r="V94" s="172">
        <v>0</v>
      </c>
      <c r="W94" s="172">
        <v>0</v>
      </c>
      <c r="X94" s="172">
        <v>0</v>
      </c>
      <c r="Y94" s="172">
        <v>0</v>
      </c>
      <c r="Z94" s="172">
        <v>0</v>
      </c>
      <c r="AA94" s="172">
        <v>0</v>
      </c>
      <c r="AB94" s="172">
        <v>0</v>
      </c>
      <c r="AC94" s="172">
        <v>0</v>
      </c>
      <c r="AD94" s="172">
        <v>0</v>
      </c>
      <c r="AE94" s="172">
        <v>0</v>
      </c>
      <c r="AF94" s="172">
        <v>0</v>
      </c>
      <c r="AG94" s="78"/>
      <c r="AH94" s="78"/>
      <c r="AI94" s="78"/>
      <c r="AJ94" s="78"/>
      <c r="AK94" s="66"/>
      <c r="AL94" s="66"/>
      <c r="AM94" s="66"/>
      <c r="AN94" s="66"/>
      <c r="AO94" s="66"/>
      <c r="AP94" s="66"/>
    </row>
    <row r="95" spans="1:42" ht="12.75" hidden="1" customHeight="1" x14ac:dyDescent="0.2">
      <c r="A95" s="115" t="s">
        <v>190</v>
      </c>
      <c r="B95" s="172">
        <v>0</v>
      </c>
      <c r="C95" s="172">
        <v>0</v>
      </c>
      <c r="D95" s="172">
        <v>0</v>
      </c>
      <c r="E95" s="172">
        <v>0</v>
      </c>
      <c r="F95" s="172">
        <v>0</v>
      </c>
      <c r="G95" s="172">
        <v>0</v>
      </c>
      <c r="H95" s="172">
        <v>0</v>
      </c>
      <c r="I95" s="172">
        <v>0</v>
      </c>
      <c r="J95" s="172">
        <v>0</v>
      </c>
      <c r="K95" s="172">
        <v>0</v>
      </c>
      <c r="L95" s="172">
        <v>0</v>
      </c>
      <c r="M95" s="172">
        <v>0</v>
      </c>
      <c r="N95" s="172">
        <v>0</v>
      </c>
      <c r="O95" s="172">
        <v>0</v>
      </c>
      <c r="P95" s="172">
        <v>0</v>
      </c>
      <c r="Q95" s="172">
        <v>0</v>
      </c>
      <c r="R95" s="172">
        <v>0</v>
      </c>
      <c r="S95" s="172">
        <v>0</v>
      </c>
      <c r="T95" s="172">
        <v>0</v>
      </c>
      <c r="U95" s="172">
        <v>0</v>
      </c>
      <c r="V95" s="172">
        <v>0</v>
      </c>
      <c r="W95" s="172">
        <v>0</v>
      </c>
      <c r="X95" s="172">
        <v>0</v>
      </c>
      <c r="Y95" s="172">
        <v>0</v>
      </c>
      <c r="Z95" s="172">
        <v>0</v>
      </c>
      <c r="AA95" s="172">
        <v>0</v>
      </c>
      <c r="AB95" s="172">
        <v>0</v>
      </c>
      <c r="AC95" s="172">
        <v>0</v>
      </c>
      <c r="AD95" s="172">
        <v>0</v>
      </c>
      <c r="AE95" s="172">
        <v>0</v>
      </c>
      <c r="AF95" s="172">
        <v>0</v>
      </c>
      <c r="AG95" s="78"/>
      <c r="AH95" s="66"/>
      <c r="AI95" s="66"/>
      <c r="AJ95" s="66"/>
      <c r="AK95" s="66"/>
      <c r="AL95" s="66"/>
      <c r="AM95" s="66"/>
      <c r="AN95" s="66"/>
      <c r="AO95" s="66"/>
      <c r="AP95" s="66"/>
    </row>
    <row r="96" spans="1:42" ht="12.75" hidden="1" customHeight="1" x14ac:dyDescent="0.2">
      <c r="A96" s="115" t="s">
        <v>191</v>
      </c>
      <c r="B96" s="172">
        <v>0</v>
      </c>
      <c r="C96" s="172">
        <v>0</v>
      </c>
      <c r="D96" s="172">
        <v>0</v>
      </c>
      <c r="E96" s="172">
        <v>0</v>
      </c>
      <c r="F96" s="172">
        <v>0</v>
      </c>
      <c r="G96" s="172">
        <v>0</v>
      </c>
      <c r="H96" s="172">
        <v>0</v>
      </c>
      <c r="I96" s="172">
        <v>0</v>
      </c>
      <c r="J96" s="172">
        <v>0</v>
      </c>
      <c r="K96" s="172">
        <v>0</v>
      </c>
      <c r="L96" s="172">
        <v>0</v>
      </c>
      <c r="M96" s="172">
        <v>0</v>
      </c>
      <c r="N96" s="172">
        <v>0</v>
      </c>
      <c r="O96" s="172">
        <v>0</v>
      </c>
      <c r="P96" s="172">
        <v>0</v>
      </c>
      <c r="Q96" s="172">
        <v>0</v>
      </c>
      <c r="R96" s="172">
        <v>0</v>
      </c>
      <c r="S96" s="172">
        <v>0</v>
      </c>
      <c r="T96" s="172">
        <v>0</v>
      </c>
      <c r="U96" s="172">
        <v>0</v>
      </c>
      <c r="V96" s="172">
        <v>0</v>
      </c>
      <c r="W96" s="172">
        <v>0</v>
      </c>
      <c r="X96" s="172">
        <v>0</v>
      </c>
      <c r="Y96" s="172">
        <v>0</v>
      </c>
      <c r="Z96" s="172">
        <v>0</v>
      </c>
      <c r="AA96" s="172">
        <v>0</v>
      </c>
      <c r="AB96" s="172">
        <v>0</v>
      </c>
      <c r="AC96" s="172">
        <v>0</v>
      </c>
      <c r="AD96" s="172">
        <v>0</v>
      </c>
      <c r="AE96" s="172">
        <v>0</v>
      </c>
      <c r="AF96" s="172">
        <v>0</v>
      </c>
      <c r="AG96" s="78"/>
      <c r="AH96" s="66"/>
      <c r="AI96" s="66"/>
      <c r="AJ96" s="66"/>
      <c r="AK96" s="66"/>
      <c r="AL96" s="66"/>
      <c r="AM96" s="66"/>
      <c r="AN96" s="66"/>
      <c r="AO96" s="66"/>
      <c r="AP96" s="66"/>
    </row>
    <row r="97" spans="1:42" ht="12.75" hidden="1" customHeight="1" x14ac:dyDescent="0.2">
      <c r="A97" s="115" t="s">
        <v>192</v>
      </c>
      <c r="B97" s="172">
        <v>5</v>
      </c>
      <c r="C97" s="172">
        <v>5</v>
      </c>
      <c r="D97" s="172">
        <v>0</v>
      </c>
      <c r="E97" s="172">
        <v>0</v>
      </c>
      <c r="F97" s="172">
        <v>0</v>
      </c>
      <c r="G97" s="172">
        <v>0</v>
      </c>
      <c r="H97" s="194">
        <v>0</v>
      </c>
      <c r="I97" s="172">
        <v>0</v>
      </c>
      <c r="J97" s="172">
        <v>0</v>
      </c>
      <c r="K97" s="172">
        <v>0</v>
      </c>
      <c r="L97" s="172">
        <v>0</v>
      </c>
      <c r="M97" s="172">
        <v>0</v>
      </c>
      <c r="N97" s="172">
        <v>0</v>
      </c>
      <c r="O97" s="172">
        <v>0</v>
      </c>
      <c r="P97" s="172">
        <v>0</v>
      </c>
      <c r="Q97" s="172">
        <v>0</v>
      </c>
      <c r="R97" s="172">
        <v>0</v>
      </c>
      <c r="S97" s="172">
        <v>0</v>
      </c>
      <c r="T97" s="172">
        <v>0</v>
      </c>
      <c r="U97" s="172">
        <v>0</v>
      </c>
      <c r="V97" s="172">
        <v>0</v>
      </c>
      <c r="W97" s="172">
        <v>0</v>
      </c>
      <c r="X97" s="172">
        <v>0</v>
      </c>
      <c r="Y97" s="172">
        <v>0</v>
      </c>
      <c r="Z97" s="172">
        <v>0</v>
      </c>
      <c r="AA97" s="172">
        <v>0</v>
      </c>
      <c r="AB97" s="172">
        <v>0</v>
      </c>
      <c r="AC97" s="172">
        <v>0</v>
      </c>
      <c r="AD97" s="172">
        <v>0</v>
      </c>
      <c r="AE97" s="172">
        <v>0</v>
      </c>
      <c r="AF97" s="172">
        <v>0</v>
      </c>
      <c r="AG97" s="78"/>
      <c r="AH97" s="66"/>
      <c r="AI97" s="66"/>
      <c r="AJ97" s="66"/>
      <c r="AK97" s="66"/>
      <c r="AL97" s="66"/>
      <c r="AM97" s="66"/>
      <c r="AN97" s="66"/>
      <c r="AO97" s="66"/>
      <c r="AP97" s="66"/>
    </row>
    <row r="98" spans="1:42" ht="12.75" hidden="1" customHeight="1" x14ac:dyDescent="0.2">
      <c r="A98" s="115" t="s">
        <v>193</v>
      </c>
      <c r="B98" s="172">
        <v>0</v>
      </c>
      <c r="C98" s="172">
        <v>0</v>
      </c>
      <c r="D98" s="172">
        <v>0</v>
      </c>
      <c r="E98" s="172">
        <v>0</v>
      </c>
      <c r="F98" s="172">
        <v>0</v>
      </c>
      <c r="G98" s="172">
        <v>0</v>
      </c>
      <c r="H98" s="172">
        <v>0</v>
      </c>
      <c r="I98" s="172">
        <v>0</v>
      </c>
      <c r="J98" s="172">
        <v>0</v>
      </c>
      <c r="K98" s="172">
        <v>0</v>
      </c>
      <c r="L98" s="172">
        <v>0</v>
      </c>
      <c r="M98" s="172">
        <v>0</v>
      </c>
      <c r="N98" s="172">
        <v>0</v>
      </c>
      <c r="O98" s="172">
        <v>0</v>
      </c>
      <c r="P98" s="172">
        <v>0</v>
      </c>
      <c r="Q98" s="172">
        <v>0</v>
      </c>
      <c r="R98" s="172">
        <v>0</v>
      </c>
      <c r="S98" s="172">
        <v>0</v>
      </c>
      <c r="T98" s="172">
        <v>0</v>
      </c>
      <c r="U98" s="172">
        <v>0</v>
      </c>
      <c r="V98" s="172">
        <v>0</v>
      </c>
      <c r="W98" s="172">
        <v>0</v>
      </c>
      <c r="X98" s="172">
        <v>0</v>
      </c>
      <c r="Y98" s="172">
        <v>0</v>
      </c>
      <c r="Z98" s="172">
        <v>0</v>
      </c>
      <c r="AA98" s="172">
        <v>0</v>
      </c>
      <c r="AB98" s="172">
        <v>0</v>
      </c>
      <c r="AC98" s="172">
        <v>0</v>
      </c>
      <c r="AD98" s="172">
        <v>0</v>
      </c>
      <c r="AE98" s="172">
        <v>0</v>
      </c>
      <c r="AF98" s="172">
        <v>0</v>
      </c>
      <c r="AG98" s="78"/>
      <c r="AH98" s="66"/>
      <c r="AI98" s="66"/>
      <c r="AJ98" s="66"/>
      <c r="AK98" s="66"/>
      <c r="AL98" s="66"/>
      <c r="AM98" s="66"/>
      <c r="AN98" s="66"/>
      <c r="AO98" s="66"/>
      <c r="AP98" s="66"/>
    </row>
    <row r="99" spans="1:42" ht="12.75" hidden="1" customHeight="1" x14ac:dyDescent="0.2">
      <c r="A99" s="115" t="s">
        <v>194</v>
      </c>
      <c r="B99" s="172">
        <v>3</v>
      </c>
      <c r="C99" s="172">
        <v>3</v>
      </c>
      <c r="D99" s="172">
        <v>0</v>
      </c>
      <c r="E99" s="172">
        <v>0</v>
      </c>
      <c r="F99" s="172">
        <v>0</v>
      </c>
      <c r="G99" s="172">
        <v>0</v>
      </c>
      <c r="H99" s="172">
        <v>0</v>
      </c>
      <c r="I99" s="172">
        <v>0</v>
      </c>
      <c r="J99" s="172">
        <v>0</v>
      </c>
      <c r="K99" s="172">
        <v>0</v>
      </c>
      <c r="L99" s="172">
        <v>0</v>
      </c>
      <c r="M99" s="172">
        <v>0</v>
      </c>
      <c r="N99" s="172">
        <v>0</v>
      </c>
      <c r="O99" s="172">
        <v>0</v>
      </c>
      <c r="P99" s="172">
        <v>0</v>
      </c>
      <c r="Q99" s="172">
        <v>1</v>
      </c>
      <c r="R99" s="172">
        <v>1</v>
      </c>
      <c r="S99" s="172">
        <v>0</v>
      </c>
      <c r="T99" s="172">
        <v>0</v>
      </c>
      <c r="U99" s="172">
        <v>0</v>
      </c>
      <c r="V99" s="172">
        <v>0</v>
      </c>
      <c r="W99" s="172">
        <v>0</v>
      </c>
      <c r="X99" s="172">
        <v>0</v>
      </c>
      <c r="Y99" s="172">
        <v>0</v>
      </c>
      <c r="Z99" s="172">
        <v>0</v>
      </c>
      <c r="AA99" s="172">
        <v>0</v>
      </c>
      <c r="AB99" s="172">
        <v>0</v>
      </c>
      <c r="AC99" s="172">
        <v>0</v>
      </c>
      <c r="AD99" s="172">
        <v>0</v>
      </c>
      <c r="AE99" s="172">
        <v>0</v>
      </c>
      <c r="AF99" s="172">
        <v>0</v>
      </c>
      <c r="AG99" s="78"/>
      <c r="AH99" s="66"/>
      <c r="AI99" s="66"/>
      <c r="AJ99" s="66"/>
      <c r="AK99" s="66"/>
      <c r="AL99" s="66"/>
      <c r="AM99" s="66"/>
      <c r="AN99" s="66"/>
      <c r="AO99" s="66"/>
      <c r="AP99" s="66"/>
    </row>
    <row r="100" spans="1:42" ht="12.75" hidden="1" customHeight="1" x14ac:dyDescent="0.2">
      <c r="A100" s="115" t="s">
        <v>195</v>
      </c>
      <c r="B100" s="172">
        <v>0</v>
      </c>
      <c r="C100" s="172">
        <v>0</v>
      </c>
      <c r="D100" s="172">
        <v>0</v>
      </c>
      <c r="E100" s="172">
        <v>0</v>
      </c>
      <c r="F100" s="172">
        <v>0</v>
      </c>
      <c r="G100" s="172">
        <v>0</v>
      </c>
      <c r="H100" s="172">
        <v>0</v>
      </c>
      <c r="I100" s="172">
        <v>0</v>
      </c>
      <c r="J100" s="172">
        <v>0</v>
      </c>
      <c r="K100" s="172">
        <v>0</v>
      </c>
      <c r="L100" s="172">
        <v>0</v>
      </c>
      <c r="M100" s="172">
        <v>0</v>
      </c>
      <c r="N100" s="172">
        <v>0</v>
      </c>
      <c r="O100" s="172">
        <v>0</v>
      </c>
      <c r="P100" s="172">
        <v>0</v>
      </c>
      <c r="Q100" s="172">
        <v>0</v>
      </c>
      <c r="R100" s="172">
        <v>0</v>
      </c>
      <c r="S100" s="172">
        <v>0</v>
      </c>
      <c r="T100" s="172">
        <v>0</v>
      </c>
      <c r="U100" s="172">
        <v>0</v>
      </c>
      <c r="V100" s="172">
        <v>0</v>
      </c>
      <c r="W100" s="172">
        <v>0</v>
      </c>
      <c r="X100" s="172">
        <v>0</v>
      </c>
      <c r="Y100" s="172">
        <v>0</v>
      </c>
      <c r="Z100" s="172">
        <v>0</v>
      </c>
      <c r="AA100" s="172">
        <v>0</v>
      </c>
      <c r="AB100" s="172">
        <v>0</v>
      </c>
      <c r="AC100" s="172">
        <v>0</v>
      </c>
      <c r="AD100" s="172">
        <v>0</v>
      </c>
      <c r="AE100" s="172">
        <v>0</v>
      </c>
      <c r="AF100" s="172">
        <v>0</v>
      </c>
      <c r="AG100" s="78"/>
      <c r="AH100" s="66"/>
      <c r="AI100" s="66"/>
      <c r="AJ100" s="66"/>
      <c r="AK100" s="66"/>
      <c r="AL100" s="66"/>
      <c r="AM100" s="66"/>
      <c r="AN100" s="66"/>
      <c r="AO100" s="66"/>
      <c r="AP100" s="66"/>
    </row>
    <row r="101" spans="1:42" ht="12.75" hidden="1" customHeight="1" x14ac:dyDescent="0.2">
      <c r="A101" s="115" t="s">
        <v>196</v>
      </c>
      <c r="B101" s="172">
        <v>0</v>
      </c>
      <c r="C101" s="172">
        <v>0</v>
      </c>
      <c r="D101" s="172">
        <v>0</v>
      </c>
      <c r="E101" s="172">
        <v>0</v>
      </c>
      <c r="F101" s="172">
        <v>0</v>
      </c>
      <c r="G101" s="172">
        <v>0</v>
      </c>
      <c r="H101" s="172">
        <v>0</v>
      </c>
      <c r="I101" s="172">
        <v>0</v>
      </c>
      <c r="J101" s="172">
        <v>0</v>
      </c>
      <c r="K101" s="172">
        <v>0</v>
      </c>
      <c r="L101" s="172">
        <v>0</v>
      </c>
      <c r="M101" s="172">
        <v>0</v>
      </c>
      <c r="N101" s="172">
        <v>0</v>
      </c>
      <c r="O101" s="172">
        <v>0</v>
      </c>
      <c r="P101" s="172">
        <v>0</v>
      </c>
      <c r="Q101" s="172">
        <v>0</v>
      </c>
      <c r="R101" s="172">
        <v>0</v>
      </c>
      <c r="S101" s="172">
        <v>0</v>
      </c>
      <c r="T101" s="172">
        <v>0</v>
      </c>
      <c r="U101" s="172">
        <v>0</v>
      </c>
      <c r="V101" s="172">
        <v>0</v>
      </c>
      <c r="W101" s="172">
        <v>0</v>
      </c>
      <c r="X101" s="172">
        <v>0</v>
      </c>
      <c r="Y101" s="172">
        <v>0</v>
      </c>
      <c r="Z101" s="172">
        <v>0</v>
      </c>
      <c r="AA101" s="172">
        <v>0</v>
      </c>
      <c r="AB101" s="172">
        <v>0</v>
      </c>
      <c r="AC101" s="172">
        <v>0</v>
      </c>
      <c r="AD101" s="172">
        <v>0</v>
      </c>
      <c r="AE101" s="172">
        <v>0</v>
      </c>
      <c r="AF101" s="172">
        <v>0</v>
      </c>
      <c r="AG101" s="78"/>
      <c r="AH101" s="66"/>
      <c r="AI101" s="66"/>
      <c r="AJ101" s="66"/>
      <c r="AK101" s="66"/>
      <c r="AL101" s="66"/>
      <c r="AM101" s="66"/>
      <c r="AN101" s="66"/>
      <c r="AO101" s="66"/>
      <c r="AP101" s="66"/>
    </row>
    <row r="102" spans="1:42" ht="12.75" hidden="1" customHeight="1" x14ac:dyDescent="0.2">
      <c r="A102" s="115" t="s">
        <v>197</v>
      </c>
      <c r="B102" s="172">
        <v>0</v>
      </c>
      <c r="C102" s="172">
        <v>0</v>
      </c>
      <c r="D102" s="172">
        <v>0</v>
      </c>
      <c r="E102" s="172">
        <v>0</v>
      </c>
      <c r="F102" s="172">
        <v>0</v>
      </c>
      <c r="G102" s="172">
        <v>0</v>
      </c>
      <c r="H102" s="172">
        <v>0</v>
      </c>
      <c r="I102" s="172">
        <v>0</v>
      </c>
      <c r="J102" s="172">
        <v>0</v>
      </c>
      <c r="K102" s="172">
        <v>0</v>
      </c>
      <c r="L102" s="172">
        <v>0</v>
      </c>
      <c r="M102" s="172">
        <v>0</v>
      </c>
      <c r="N102" s="172">
        <v>0</v>
      </c>
      <c r="O102" s="172">
        <v>0</v>
      </c>
      <c r="P102" s="172">
        <v>0</v>
      </c>
      <c r="Q102" s="172">
        <v>1</v>
      </c>
      <c r="R102" s="172">
        <v>1</v>
      </c>
      <c r="S102" s="172">
        <v>0</v>
      </c>
      <c r="T102" s="172">
        <v>0</v>
      </c>
      <c r="U102" s="172">
        <v>0</v>
      </c>
      <c r="V102" s="172">
        <v>0</v>
      </c>
      <c r="W102" s="172">
        <v>0</v>
      </c>
      <c r="X102" s="172">
        <v>0</v>
      </c>
      <c r="Y102" s="172">
        <v>0</v>
      </c>
      <c r="Z102" s="172">
        <v>0</v>
      </c>
      <c r="AA102" s="172">
        <v>0</v>
      </c>
      <c r="AB102" s="172">
        <v>0</v>
      </c>
      <c r="AC102" s="172">
        <v>0</v>
      </c>
      <c r="AD102" s="172">
        <v>0</v>
      </c>
      <c r="AE102" s="172">
        <v>0</v>
      </c>
      <c r="AF102" s="172">
        <v>0</v>
      </c>
      <c r="AG102" s="78"/>
      <c r="AH102" s="66"/>
      <c r="AI102" s="66"/>
      <c r="AJ102" s="66"/>
      <c r="AK102" s="66"/>
      <c r="AL102" s="66"/>
      <c r="AM102" s="66"/>
      <c r="AN102" s="66"/>
      <c r="AO102" s="66"/>
      <c r="AP102" s="66"/>
    </row>
    <row r="103" spans="1:42" ht="12.75" hidden="1" customHeight="1" x14ac:dyDescent="0.2">
      <c r="A103" s="115" t="s">
        <v>198</v>
      </c>
      <c r="B103" s="172">
        <v>0</v>
      </c>
      <c r="C103" s="172">
        <v>0</v>
      </c>
      <c r="D103" s="172">
        <v>0</v>
      </c>
      <c r="E103" s="172">
        <v>0</v>
      </c>
      <c r="F103" s="172">
        <v>0</v>
      </c>
      <c r="G103" s="172">
        <v>0</v>
      </c>
      <c r="H103" s="172">
        <v>0</v>
      </c>
      <c r="I103" s="172">
        <v>0</v>
      </c>
      <c r="J103" s="172">
        <v>0</v>
      </c>
      <c r="K103" s="172">
        <v>0</v>
      </c>
      <c r="L103" s="172">
        <v>0</v>
      </c>
      <c r="M103" s="172">
        <v>0</v>
      </c>
      <c r="N103" s="172">
        <v>0</v>
      </c>
      <c r="O103" s="172">
        <v>0</v>
      </c>
      <c r="P103" s="172">
        <v>0</v>
      </c>
      <c r="Q103" s="172">
        <v>0</v>
      </c>
      <c r="R103" s="172">
        <v>0</v>
      </c>
      <c r="S103" s="172">
        <v>0</v>
      </c>
      <c r="T103" s="172">
        <v>0</v>
      </c>
      <c r="U103" s="172">
        <v>0</v>
      </c>
      <c r="V103" s="172">
        <v>0</v>
      </c>
      <c r="W103" s="172">
        <v>0</v>
      </c>
      <c r="X103" s="172">
        <v>0</v>
      </c>
      <c r="Y103" s="172">
        <v>0</v>
      </c>
      <c r="Z103" s="172">
        <v>0</v>
      </c>
      <c r="AA103" s="172">
        <v>0</v>
      </c>
      <c r="AB103" s="172">
        <v>0</v>
      </c>
      <c r="AC103" s="172">
        <v>0</v>
      </c>
      <c r="AD103" s="172">
        <v>0</v>
      </c>
      <c r="AE103" s="172">
        <v>0</v>
      </c>
      <c r="AF103" s="172">
        <v>0</v>
      </c>
      <c r="AG103" s="78"/>
      <c r="AH103" s="66"/>
      <c r="AI103" s="66"/>
      <c r="AJ103" s="66"/>
      <c r="AK103" s="66"/>
      <c r="AL103" s="66"/>
      <c r="AM103" s="66"/>
      <c r="AN103" s="66"/>
      <c r="AO103" s="66"/>
      <c r="AP103" s="66"/>
    </row>
    <row r="104" spans="1:42" ht="12.75" hidden="1" customHeight="1" x14ac:dyDescent="0.2">
      <c r="A104" s="115" t="s">
        <v>199</v>
      </c>
      <c r="B104" s="172"/>
      <c r="C104" s="172"/>
      <c r="D104" s="195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172"/>
      <c r="T104" s="172"/>
      <c r="U104" s="172"/>
      <c r="V104" s="172"/>
      <c r="W104" s="172"/>
      <c r="X104" s="172"/>
      <c r="Y104" s="172"/>
      <c r="Z104" s="172"/>
      <c r="AA104" s="172"/>
      <c r="AB104" s="172"/>
      <c r="AC104" s="172"/>
      <c r="AD104" s="172"/>
      <c r="AE104" s="172"/>
      <c r="AF104" s="172"/>
      <c r="AG104" s="78"/>
      <c r="AH104" s="66"/>
      <c r="AI104" s="66"/>
      <c r="AJ104" s="66"/>
      <c r="AK104" s="66"/>
      <c r="AL104" s="66"/>
      <c r="AM104" s="66"/>
      <c r="AN104" s="66"/>
      <c r="AO104" s="66"/>
      <c r="AP104" s="66"/>
    </row>
    <row r="105" spans="1:42" ht="12.75" hidden="1" customHeight="1" x14ac:dyDescent="0.2">
      <c r="A105" s="115" t="s">
        <v>200</v>
      </c>
      <c r="B105" s="172">
        <v>0</v>
      </c>
      <c r="C105" s="172">
        <v>0</v>
      </c>
      <c r="D105" s="172">
        <v>0</v>
      </c>
      <c r="E105" s="172">
        <v>0</v>
      </c>
      <c r="F105" s="172">
        <v>0</v>
      </c>
      <c r="G105" s="172">
        <v>0</v>
      </c>
      <c r="H105" s="172">
        <v>0</v>
      </c>
      <c r="I105" s="172">
        <v>0</v>
      </c>
      <c r="J105" s="172">
        <v>0</v>
      </c>
      <c r="K105" s="172">
        <v>0</v>
      </c>
      <c r="L105" s="172">
        <v>0</v>
      </c>
      <c r="M105" s="172">
        <v>0</v>
      </c>
      <c r="N105" s="172">
        <v>0</v>
      </c>
      <c r="O105" s="172">
        <v>0</v>
      </c>
      <c r="P105" s="172">
        <v>0</v>
      </c>
      <c r="Q105" s="172">
        <v>0</v>
      </c>
      <c r="R105" s="172">
        <v>0</v>
      </c>
      <c r="S105" s="172">
        <v>0</v>
      </c>
      <c r="T105" s="172">
        <v>0</v>
      </c>
      <c r="U105" s="172">
        <v>0</v>
      </c>
      <c r="V105" s="172">
        <v>0</v>
      </c>
      <c r="W105" s="172">
        <v>0</v>
      </c>
      <c r="X105" s="172">
        <v>0</v>
      </c>
      <c r="Y105" s="172">
        <v>0</v>
      </c>
      <c r="Z105" s="172">
        <v>0</v>
      </c>
      <c r="AA105" s="172">
        <v>0</v>
      </c>
      <c r="AB105" s="172">
        <v>0</v>
      </c>
      <c r="AC105" s="172">
        <v>0</v>
      </c>
      <c r="AD105" s="172">
        <v>0</v>
      </c>
      <c r="AE105" s="172">
        <v>0</v>
      </c>
      <c r="AF105" s="172">
        <v>0</v>
      </c>
      <c r="AG105" s="78"/>
      <c r="AH105" s="66"/>
      <c r="AI105" s="66"/>
      <c r="AJ105" s="66"/>
      <c r="AK105" s="66"/>
      <c r="AL105" s="66"/>
      <c r="AM105" s="66"/>
      <c r="AN105" s="66"/>
      <c r="AO105" s="66"/>
      <c r="AP105" s="66"/>
    </row>
    <row r="106" spans="1:42" ht="12.75" hidden="1" customHeight="1" x14ac:dyDescent="0.2">
      <c r="A106" s="115" t="s">
        <v>201</v>
      </c>
      <c r="B106" s="172">
        <v>1</v>
      </c>
      <c r="C106" s="172">
        <v>1</v>
      </c>
      <c r="D106" s="172">
        <v>0</v>
      </c>
      <c r="E106" s="172">
        <v>0</v>
      </c>
      <c r="F106" s="172">
        <v>0</v>
      </c>
      <c r="G106" s="172">
        <v>0</v>
      </c>
      <c r="H106" s="172">
        <v>0</v>
      </c>
      <c r="I106" s="172">
        <v>0</v>
      </c>
      <c r="J106" s="172">
        <v>0</v>
      </c>
      <c r="K106" s="172">
        <v>0</v>
      </c>
      <c r="L106" s="172">
        <v>0</v>
      </c>
      <c r="M106" s="172">
        <v>0</v>
      </c>
      <c r="N106" s="172">
        <v>0</v>
      </c>
      <c r="O106" s="172">
        <v>0</v>
      </c>
      <c r="P106" s="172">
        <v>0</v>
      </c>
      <c r="Q106" s="172">
        <v>1</v>
      </c>
      <c r="R106" s="172">
        <v>1</v>
      </c>
      <c r="S106" s="172">
        <v>0</v>
      </c>
      <c r="T106" s="172">
        <v>0</v>
      </c>
      <c r="U106" s="172">
        <v>0</v>
      </c>
      <c r="V106" s="172">
        <v>0</v>
      </c>
      <c r="W106" s="172">
        <v>0</v>
      </c>
      <c r="X106" s="172">
        <v>0</v>
      </c>
      <c r="Y106" s="172">
        <v>0</v>
      </c>
      <c r="Z106" s="172">
        <v>0</v>
      </c>
      <c r="AA106" s="172">
        <v>0</v>
      </c>
      <c r="AB106" s="172">
        <v>0</v>
      </c>
      <c r="AC106" s="172">
        <v>0</v>
      </c>
      <c r="AD106" s="172">
        <v>0</v>
      </c>
      <c r="AE106" s="172">
        <v>0</v>
      </c>
      <c r="AF106" s="172">
        <v>0</v>
      </c>
      <c r="AG106" s="78"/>
      <c r="AH106" s="66"/>
      <c r="AI106" s="66"/>
      <c r="AJ106" s="66"/>
      <c r="AK106" s="66"/>
      <c r="AL106" s="66"/>
      <c r="AM106" s="66"/>
      <c r="AN106" s="66"/>
      <c r="AO106" s="66"/>
      <c r="AP106" s="66"/>
    </row>
    <row r="107" spans="1:42" ht="12.75" hidden="1" customHeight="1" x14ac:dyDescent="0.2">
      <c r="A107" s="115" t="s">
        <v>202</v>
      </c>
      <c r="B107" s="172">
        <v>0</v>
      </c>
      <c r="C107" s="172">
        <v>0</v>
      </c>
      <c r="D107" s="172">
        <v>0</v>
      </c>
      <c r="E107" s="172">
        <v>0</v>
      </c>
      <c r="F107" s="172">
        <v>0</v>
      </c>
      <c r="G107" s="172">
        <v>0</v>
      </c>
      <c r="H107" s="172">
        <v>0</v>
      </c>
      <c r="I107" s="172">
        <v>0</v>
      </c>
      <c r="J107" s="172">
        <v>0</v>
      </c>
      <c r="K107" s="172">
        <v>0</v>
      </c>
      <c r="L107" s="172">
        <v>0</v>
      </c>
      <c r="M107" s="172">
        <v>0</v>
      </c>
      <c r="N107" s="172">
        <v>0</v>
      </c>
      <c r="O107" s="172">
        <v>0</v>
      </c>
      <c r="P107" s="172">
        <v>0</v>
      </c>
      <c r="Q107" s="172">
        <v>0</v>
      </c>
      <c r="R107" s="172">
        <v>0</v>
      </c>
      <c r="S107" s="172">
        <v>0</v>
      </c>
      <c r="T107" s="172">
        <v>0</v>
      </c>
      <c r="U107" s="172">
        <v>0</v>
      </c>
      <c r="V107" s="172">
        <v>0</v>
      </c>
      <c r="W107" s="172">
        <v>0</v>
      </c>
      <c r="X107" s="172">
        <v>0</v>
      </c>
      <c r="Y107" s="172">
        <v>0</v>
      </c>
      <c r="Z107" s="172">
        <v>0</v>
      </c>
      <c r="AA107" s="172">
        <v>0</v>
      </c>
      <c r="AB107" s="172">
        <v>0</v>
      </c>
      <c r="AC107" s="172">
        <v>0</v>
      </c>
      <c r="AD107" s="172">
        <v>0</v>
      </c>
      <c r="AE107" s="172">
        <v>0</v>
      </c>
      <c r="AF107" s="172">
        <v>0</v>
      </c>
      <c r="AG107" s="78"/>
      <c r="AH107" s="66"/>
      <c r="AI107" s="66"/>
      <c r="AJ107" s="66"/>
      <c r="AK107" s="66"/>
      <c r="AL107" s="66"/>
      <c r="AM107" s="66"/>
      <c r="AN107" s="66"/>
      <c r="AO107" s="66"/>
      <c r="AP107" s="66"/>
    </row>
    <row r="108" spans="1:42" ht="12.75" hidden="1" customHeight="1" x14ac:dyDescent="0.2">
      <c r="A108" s="115" t="s">
        <v>203</v>
      </c>
      <c r="B108" s="172">
        <v>0</v>
      </c>
      <c r="C108" s="172">
        <v>0</v>
      </c>
      <c r="D108" s="172">
        <v>0</v>
      </c>
      <c r="E108" s="172">
        <v>0</v>
      </c>
      <c r="F108" s="172">
        <v>0</v>
      </c>
      <c r="G108" s="172">
        <v>0</v>
      </c>
      <c r="H108" s="172">
        <v>0</v>
      </c>
      <c r="I108" s="172">
        <v>0</v>
      </c>
      <c r="J108" s="172">
        <v>0</v>
      </c>
      <c r="K108" s="172">
        <v>0</v>
      </c>
      <c r="L108" s="172">
        <v>0</v>
      </c>
      <c r="M108" s="172">
        <v>0</v>
      </c>
      <c r="N108" s="172">
        <v>0</v>
      </c>
      <c r="O108" s="172">
        <v>0</v>
      </c>
      <c r="P108" s="172">
        <v>0</v>
      </c>
      <c r="Q108" s="172">
        <v>0</v>
      </c>
      <c r="R108" s="172">
        <v>0</v>
      </c>
      <c r="S108" s="172">
        <v>0</v>
      </c>
      <c r="T108" s="172">
        <v>0</v>
      </c>
      <c r="U108" s="172">
        <v>0</v>
      </c>
      <c r="V108" s="172">
        <v>0</v>
      </c>
      <c r="W108" s="172">
        <v>0</v>
      </c>
      <c r="X108" s="172">
        <v>0</v>
      </c>
      <c r="Y108" s="172">
        <v>0</v>
      </c>
      <c r="Z108" s="172">
        <v>0</v>
      </c>
      <c r="AA108" s="172">
        <v>0</v>
      </c>
      <c r="AB108" s="172">
        <v>0</v>
      </c>
      <c r="AC108" s="172">
        <v>0</v>
      </c>
      <c r="AD108" s="172">
        <v>0</v>
      </c>
      <c r="AE108" s="172">
        <v>0</v>
      </c>
      <c r="AF108" s="172">
        <v>0</v>
      </c>
      <c r="AG108" s="78"/>
      <c r="AH108" s="66"/>
      <c r="AI108" s="66"/>
      <c r="AJ108" s="66"/>
      <c r="AK108" s="66"/>
      <c r="AL108" s="66"/>
      <c r="AM108" s="66"/>
      <c r="AN108" s="66"/>
      <c r="AO108" s="66"/>
      <c r="AP108" s="66"/>
    </row>
    <row r="109" spans="1:42" ht="12.75" hidden="1" customHeight="1" x14ac:dyDescent="0.2">
      <c r="A109" s="115" t="s">
        <v>204</v>
      </c>
      <c r="B109" s="172"/>
      <c r="C109" s="172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  <c r="O109" s="172"/>
      <c r="P109" s="172"/>
      <c r="Q109" s="172"/>
      <c r="R109" s="172"/>
      <c r="S109" s="172"/>
      <c r="T109" s="172"/>
      <c r="U109" s="172"/>
      <c r="V109" s="172"/>
      <c r="W109" s="172"/>
      <c r="X109" s="172"/>
      <c r="Y109" s="172"/>
      <c r="Z109" s="172"/>
      <c r="AA109" s="172"/>
      <c r="AB109" s="172"/>
      <c r="AC109" s="172"/>
      <c r="AD109" s="172"/>
      <c r="AE109" s="172"/>
      <c r="AF109" s="172"/>
      <c r="AG109" s="78"/>
      <c r="AH109" s="66"/>
      <c r="AI109" s="66"/>
      <c r="AJ109" s="66"/>
      <c r="AK109" s="66"/>
      <c r="AL109" s="66"/>
      <c r="AM109" s="66"/>
      <c r="AN109" s="66"/>
      <c r="AO109" s="66"/>
      <c r="AP109" s="66"/>
    </row>
    <row r="110" spans="1:42" ht="12.75" hidden="1" customHeight="1" x14ac:dyDescent="0.2">
      <c r="A110" s="115" t="s">
        <v>205</v>
      </c>
      <c r="B110" s="172">
        <v>0</v>
      </c>
      <c r="C110" s="172">
        <v>0</v>
      </c>
      <c r="D110" s="172">
        <v>0</v>
      </c>
      <c r="E110" s="172">
        <v>0</v>
      </c>
      <c r="F110" s="172">
        <v>0</v>
      </c>
      <c r="G110" s="172">
        <v>0</v>
      </c>
      <c r="H110" s="172">
        <v>0</v>
      </c>
      <c r="I110" s="172">
        <v>0</v>
      </c>
      <c r="J110" s="172">
        <v>0</v>
      </c>
      <c r="K110" s="172">
        <v>0</v>
      </c>
      <c r="L110" s="172">
        <v>0</v>
      </c>
      <c r="M110" s="172">
        <v>0</v>
      </c>
      <c r="N110" s="172">
        <v>0</v>
      </c>
      <c r="O110" s="172">
        <v>0</v>
      </c>
      <c r="P110" s="172">
        <v>0</v>
      </c>
      <c r="Q110" s="172">
        <v>0</v>
      </c>
      <c r="R110" s="172">
        <v>0</v>
      </c>
      <c r="S110" s="172">
        <v>0</v>
      </c>
      <c r="T110" s="172">
        <v>0</v>
      </c>
      <c r="U110" s="172">
        <v>0</v>
      </c>
      <c r="V110" s="172">
        <v>0</v>
      </c>
      <c r="W110" s="172">
        <v>0</v>
      </c>
      <c r="X110" s="172">
        <v>0</v>
      </c>
      <c r="Y110" s="172">
        <v>0</v>
      </c>
      <c r="Z110" s="172">
        <v>0</v>
      </c>
      <c r="AA110" s="172">
        <v>0</v>
      </c>
      <c r="AB110" s="172">
        <v>0</v>
      </c>
      <c r="AC110" s="172">
        <v>0</v>
      </c>
      <c r="AD110" s="172">
        <v>0</v>
      </c>
      <c r="AE110" s="172">
        <v>0</v>
      </c>
      <c r="AF110" s="172">
        <v>0</v>
      </c>
      <c r="AG110" s="78"/>
      <c r="AH110" s="66"/>
      <c r="AI110" s="66"/>
      <c r="AJ110" s="66"/>
      <c r="AK110" s="66"/>
      <c r="AL110" s="66"/>
      <c r="AM110" s="66"/>
      <c r="AN110" s="66"/>
      <c r="AO110" s="66"/>
      <c r="AP110" s="66"/>
    </row>
    <row r="111" spans="1:42" ht="12.75" hidden="1" customHeight="1" x14ac:dyDescent="0.2">
      <c r="A111" s="115" t="s">
        <v>206</v>
      </c>
      <c r="B111" s="172">
        <v>0</v>
      </c>
      <c r="C111" s="172">
        <v>0</v>
      </c>
      <c r="D111" s="172">
        <v>0</v>
      </c>
      <c r="E111" s="172">
        <v>0</v>
      </c>
      <c r="F111" s="172">
        <v>0</v>
      </c>
      <c r="G111" s="172">
        <v>0</v>
      </c>
      <c r="H111" s="172">
        <v>0</v>
      </c>
      <c r="I111" s="172">
        <v>0</v>
      </c>
      <c r="J111" s="172">
        <v>0</v>
      </c>
      <c r="K111" s="172">
        <v>0</v>
      </c>
      <c r="L111" s="172">
        <v>0</v>
      </c>
      <c r="M111" s="172">
        <v>0</v>
      </c>
      <c r="N111" s="172">
        <v>0</v>
      </c>
      <c r="O111" s="172">
        <v>0</v>
      </c>
      <c r="P111" s="172">
        <v>0</v>
      </c>
      <c r="Q111" s="172">
        <v>0</v>
      </c>
      <c r="R111" s="172">
        <v>0</v>
      </c>
      <c r="S111" s="172">
        <v>0</v>
      </c>
      <c r="T111" s="172">
        <v>0</v>
      </c>
      <c r="U111" s="172">
        <v>0</v>
      </c>
      <c r="V111" s="172">
        <v>0</v>
      </c>
      <c r="W111" s="172">
        <v>0</v>
      </c>
      <c r="X111" s="172">
        <v>0</v>
      </c>
      <c r="Y111" s="172">
        <v>0</v>
      </c>
      <c r="Z111" s="172">
        <v>0</v>
      </c>
      <c r="AA111" s="172">
        <v>0</v>
      </c>
      <c r="AB111" s="172">
        <v>0</v>
      </c>
      <c r="AC111" s="172">
        <v>0</v>
      </c>
      <c r="AD111" s="172">
        <v>0</v>
      </c>
      <c r="AE111" s="172">
        <v>0</v>
      </c>
      <c r="AF111" s="172">
        <v>0</v>
      </c>
      <c r="AG111" s="78"/>
      <c r="AH111" s="66"/>
      <c r="AI111" s="66"/>
      <c r="AJ111" s="66"/>
      <c r="AK111" s="66"/>
      <c r="AL111" s="66"/>
      <c r="AM111" s="66"/>
      <c r="AN111" s="66"/>
      <c r="AO111" s="66"/>
      <c r="AP111" s="66"/>
    </row>
    <row r="112" spans="1:42" ht="12.75" hidden="1" customHeight="1" x14ac:dyDescent="0.2">
      <c r="A112" s="115" t="s">
        <v>207</v>
      </c>
      <c r="B112" s="172">
        <v>0</v>
      </c>
      <c r="C112" s="172">
        <v>0</v>
      </c>
      <c r="D112" s="172">
        <v>0</v>
      </c>
      <c r="E112" s="172">
        <v>0</v>
      </c>
      <c r="F112" s="172">
        <v>0</v>
      </c>
      <c r="G112" s="172">
        <v>0</v>
      </c>
      <c r="H112" s="172">
        <v>0</v>
      </c>
      <c r="I112" s="172">
        <v>0</v>
      </c>
      <c r="J112" s="172">
        <v>0</v>
      </c>
      <c r="K112" s="172">
        <v>0</v>
      </c>
      <c r="L112" s="172">
        <v>0</v>
      </c>
      <c r="M112" s="172">
        <v>0</v>
      </c>
      <c r="N112" s="172">
        <v>0</v>
      </c>
      <c r="O112" s="172">
        <v>0</v>
      </c>
      <c r="P112" s="172">
        <v>0</v>
      </c>
      <c r="Q112" s="172">
        <v>0</v>
      </c>
      <c r="R112" s="172">
        <v>0</v>
      </c>
      <c r="S112" s="172">
        <v>0</v>
      </c>
      <c r="T112" s="172">
        <v>0</v>
      </c>
      <c r="U112" s="172">
        <v>0</v>
      </c>
      <c r="V112" s="172">
        <v>0</v>
      </c>
      <c r="W112" s="172">
        <v>0</v>
      </c>
      <c r="X112" s="172">
        <v>0</v>
      </c>
      <c r="Y112" s="172">
        <v>0</v>
      </c>
      <c r="Z112" s="172">
        <v>0</v>
      </c>
      <c r="AA112" s="172">
        <v>0</v>
      </c>
      <c r="AB112" s="172">
        <v>0</v>
      </c>
      <c r="AC112" s="172">
        <v>0</v>
      </c>
      <c r="AD112" s="172">
        <v>0</v>
      </c>
      <c r="AE112" s="172">
        <v>0</v>
      </c>
      <c r="AF112" s="172">
        <v>0</v>
      </c>
      <c r="AG112" s="78"/>
      <c r="AH112" s="66"/>
      <c r="AI112" s="66"/>
      <c r="AJ112" s="66"/>
      <c r="AK112" s="66"/>
      <c r="AL112" s="66"/>
      <c r="AM112" s="66"/>
      <c r="AN112" s="66"/>
      <c r="AO112" s="66"/>
      <c r="AP112" s="66"/>
    </row>
    <row r="113" spans="1:42" ht="12.75" hidden="1" customHeight="1" x14ac:dyDescent="0.2">
      <c r="A113" s="115" t="s">
        <v>208</v>
      </c>
      <c r="B113" s="172">
        <v>0</v>
      </c>
      <c r="C113" s="172">
        <v>0</v>
      </c>
      <c r="D113" s="172">
        <v>0</v>
      </c>
      <c r="E113" s="172">
        <v>0</v>
      </c>
      <c r="F113" s="172">
        <v>0</v>
      </c>
      <c r="G113" s="172">
        <v>0</v>
      </c>
      <c r="H113" s="172">
        <v>0</v>
      </c>
      <c r="I113" s="172">
        <v>0</v>
      </c>
      <c r="J113" s="172">
        <v>0</v>
      </c>
      <c r="K113" s="172">
        <v>0</v>
      </c>
      <c r="L113" s="172">
        <v>0</v>
      </c>
      <c r="M113" s="172">
        <v>0</v>
      </c>
      <c r="N113" s="172">
        <v>0</v>
      </c>
      <c r="O113" s="172">
        <v>0</v>
      </c>
      <c r="P113" s="172">
        <v>0</v>
      </c>
      <c r="Q113" s="172">
        <v>0</v>
      </c>
      <c r="R113" s="172">
        <v>0</v>
      </c>
      <c r="S113" s="172">
        <v>0</v>
      </c>
      <c r="T113" s="172">
        <v>0</v>
      </c>
      <c r="U113" s="172">
        <v>0</v>
      </c>
      <c r="V113" s="172">
        <v>0</v>
      </c>
      <c r="W113" s="172">
        <v>0</v>
      </c>
      <c r="X113" s="172">
        <v>0</v>
      </c>
      <c r="Y113" s="172">
        <v>0</v>
      </c>
      <c r="Z113" s="172">
        <v>0</v>
      </c>
      <c r="AA113" s="172">
        <v>0</v>
      </c>
      <c r="AB113" s="172">
        <v>0</v>
      </c>
      <c r="AC113" s="172">
        <v>0</v>
      </c>
      <c r="AD113" s="172">
        <v>0</v>
      </c>
      <c r="AE113" s="172">
        <v>0</v>
      </c>
      <c r="AF113" s="172">
        <v>0</v>
      </c>
      <c r="AG113" s="78"/>
      <c r="AH113" s="66"/>
      <c r="AI113" s="66"/>
      <c r="AJ113" s="66"/>
      <c r="AK113" s="66"/>
      <c r="AL113" s="66"/>
      <c r="AM113" s="66"/>
      <c r="AN113" s="66"/>
      <c r="AO113" s="66"/>
      <c r="AP113" s="66"/>
    </row>
    <row r="114" spans="1:42" ht="12.75" hidden="1" customHeight="1" x14ac:dyDescent="0.2">
      <c r="A114" s="115" t="s">
        <v>209</v>
      </c>
      <c r="B114" s="172">
        <v>0</v>
      </c>
      <c r="C114" s="172">
        <v>0</v>
      </c>
      <c r="D114" s="172">
        <v>0</v>
      </c>
      <c r="E114" s="172">
        <v>0</v>
      </c>
      <c r="F114" s="172">
        <v>0</v>
      </c>
      <c r="G114" s="172">
        <v>0</v>
      </c>
      <c r="H114" s="172">
        <v>0</v>
      </c>
      <c r="I114" s="172">
        <v>0</v>
      </c>
      <c r="J114" s="172">
        <v>0</v>
      </c>
      <c r="K114" s="172">
        <v>0</v>
      </c>
      <c r="L114" s="172">
        <v>0</v>
      </c>
      <c r="M114" s="172">
        <v>0</v>
      </c>
      <c r="N114" s="172">
        <v>0</v>
      </c>
      <c r="O114" s="172">
        <v>0</v>
      </c>
      <c r="P114" s="172">
        <v>0</v>
      </c>
      <c r="Q114" s="172">
        <v>0</v>
      </c>
      <c r="R114" s="172">
        <v>0</v>
      </c>
      <c r="S114" s="172">
        <v>0</v>
      </c>
      <c r="T114" s="172">
        <v>0</v>
      </c>
      <c r="U114" s="172">
        <v>0</v>
      </c>
      <c r="V114" s="172">
        <v>0</v>
      </c>
      <c r="W114" s="172">
        <v>0</v>
      </c>
      <c r="X114" s="172">
        <v>0</v>
      </c>
      <c r="Y114" s="172">
        <v>0</v>
      </c>
      <c r="Z114" s="172">
        <v>0</v>
      </c>
      <c r="AA114" s="172">
        <v>0</v>
      </c>
      <c r="AB114" s="172">
        <v>0</v>
      </c>
      <c r="AC114" s="172">
        <v>0</v>
      </c>
      <c r="AD114" s="172">
        <v>0</v>
      </c>
      <c r="AE114" s="172">
        <v>0</v>
      </c>
      <c r="AF114" s="172">
        <v>0</v>
      </c>
      <c r="AG114" s="78"/>
      <c r="AH114" s="66"/>
      <c r="AI114" s="66"/>
      <c r="AJ114" s="66"/>
      <c r="AK114" s="66"/>
      <c r="AL114" s="66"/>
      <c r="AM114" s="66"/>
      <c r="AN114" s="66"/>
      <c r="AO114" s="66"/>
      <c r="AP114" s="66"/>
    </row>
    <row r="115" spans="1:42" ht="12.75" hidden="1" customHeight="1" x14ac:dyDescent="0.2">
      <c r="A115" s="115" t="s">
        <v>210</v>
      </c>
      <c r="B115" s="172">
        <v>0</v>
      </c>
      <c r="C115" s="172">
        <v>0</v>
      </c>
      <c r="D115" s="172">
        <v>0</v>
      </c>
      <c r="E115" s="172">
        <v>0</v>
      </c>
      <c r="F115" s="172">
        <v>0</v>
      </c>
      <c r="G115" s="172">
        <v>0</v>
      </c>
      <c r="H115" s="172">
        <v>0</v>
      </c>
      <c r="I115" s="172">
        <v>0</v>
      </c>
      <c r="J115" s="172">
        <v>0</v>
      </c>
      <c r="K115" s="172">
        <v>0</v>
      </c>
      <c r="L115" s="172">
        <v>0</v>
      </c>
      <c r="M115" s="172">
        <v>0</v>
      </c>
      <c r="N115" s="172">
        <v>0</v>
      </c>
      <c r="O115" s="172">
        <v>0</v>
      </c>
      <c r="P115" s="172">
        <v>0</v>
      </c>
      <c r="Q115" s="172">
        <v>0</v>
      </c>
      <c r="R115" s="172">
        <v>0</v>
      </c>
      <c r="S115" s="172">
        <v>0</v>
      </c>
      <c r="T115" s="172">
        <v>0</v>
      </c>
      <c r="U115" s="172">
        <v>0</v>
      </c>
      <c r="V115" s="172">
        <v>0</v>
      </c>
      <c r="W115" s="172">
        <v>0</v>
      </c>
      <c r="X115" s="172">
        <v>0</v>
      </c>
      <c r="Y115" s="172">
        <v>0</v>
      </c>
      <c r="Z115" s="172">
        <v>0</v>
      </c>
      <c r="AA115" s="172">
        <v>0</v>
      </c>
      <c r="AB115" s="172">
        <v>0</v>
      </c>
      <c r="AC115" s="172">
        <v>0</v>
      </c>
      <c r="AD115" s="172">
        <v>0</v>
      </c>
      <c r="AE115" s="172">
        <v>0</v>
      </c>
      <c r="AF115" s="172">
        <v>0</v>
      </c>
      <c r="AG115" s="78"/>
      <c r="AH115" s="66"/>
      <c r="AI115" s="66"/>
      <c r="AJ115" s="66"/>
      <c r="AK115" s="66"/>
      <c r="AL115" s="66"/>
      <c r="AM115" s="66"/>
      <c r="AN115" s="66"/>
      <c r="AO115" s="66"/>
      <c r="AP115" s="66"/>
    </row>
    <row r="116" spans="1:42" ht="12.75" hidden="1" customHeight="1" x14ac:dyDescent="0.2">
      <c r="A116" s="115" t="s">
        <v>211</v>
      </c>
      <c r="B116" s="172">
        <v>0</v>
      </c>
      <c r="C116" s="172">
        <v>0</v>
      </c>
      <c r="D116" s="172">
        <v>0</v>
      </c>
      <c r="E116" s="172">
        <v>0</v>
      </c>
      <c r="F116" s="172">
        <v>0</v>
      </c>
      <c r="G116" s="172">
        <v>0</v>
      </c>
      <c r="H116" s="172">
        <v>0</v>
      </c>
      <c r="I116" s="172">
        <v>0</v>
      </c>
      <c r="J116" s="172">
        <v>0</v>
      </c>
      <c r="K116" s="172">
        <v>0</v>
      </c>
      <c r="L116" s="172">
        <v>0</v>
      </c>
      <c r="M116" s="172">
        <v>0</v>
      </c>
      <c r="N116" s="172">
        <v>0</v>
      </c>
      <c r="O116" s="172">
        <v>0</v>
      </c>
      <c r="P116" s="172">
        <v>0</v>
      </c>
      <c r="Q116" s="172">
        <v>0</v>
      </c>
      <c r="R116" s="172">
        <v>0</v>
      </c>
      <c r="S116" s="172">
        <v>0</v>
      </c>
      <c r="T116" s="172">
        <v>0</v>
      </c>
      <c r="U116" s="172">
        <v>0</v>
      </c>
      <c r="V116" s="172">
        <v>0</v>
      </c>
      <c r="W116" s="172">
        <v>0</v>
      </c>
      <c r="X116" s="172">
        <v>0</v>
      </c>
      <c r="Y116" s="172">
        <v>0</v>
      </c>
      <c r="Z116" s="172">
        <v>0</v>
      </c>
      <c r="AA116" s="172">
        <v>0</v>
      </c>
      <c r="AB116" s="172">
        <v>0</v>
      </c>
      <c r="AC116" s="172">
        <v>0</v>
      </c>
      <c r="AD116" s="172">
        <v>0</v>
      </c>
      <c r="AE116" s="172">
        <v>0</v>
      </c>
      <c r="AF116" s="172">
        <v>0</v>
      </c>
      <c r="AG116" s="78"/>
      <c r="AH116" s="66"/>
      <c r="AI116" s="66"/>
      <c r="AJ116" s="66"/>
      <c r="AK116" s="66"/>
      <c r="AL116" s="66"/>
      <c r="AM116" s="66"/>
      <c r="AN116" s="66"/>
      <c r="AO116" s="66"/>
      <c r="AP116" s="66"/>
    </row>
    <row r="117" spans="1:42" ht="12.75" hidden="1" customHeight="1" x14ac:dyDescent="0.2">
      <c r="A117" s="115" t="s">
        <v>212</v>
      </c>
      <c r="B117" s="172">
        <v>0</v>
      </c>
      <c r="C117" s="172">
        <v>0</v>
      </c>
      <c r="D117" s="172">
        <v>0</v>
      </c>
      <c r="E117" s="172">
        <v>0</v>
      </c>
      <c r="F117" s="172">
        <v>0</v>
      </c>
      <c r="G117" s="172">
        <v>0</v>
      </c>
      <c r="H117" s="172">
        <v>0</v>
      </c>
      <c r="I117" s="172">
        <v>0</v>
      </c>
      <c r="J117" s="172">
        <v>0</v>
      </c>
      <c r="K117" s="172">
        <v>0</v>
      </c>
      <c r="L117" s="172">
        <v>0</v>
      </c>
      <c r="M117" s="172">
        <v>0</v>
      </c>
      <c r="N117" s="172">
        <v>0</v>
      </c>
      <c r="O117" s="172">
        <v>0</v>
      </c>
      <c r="P117" s="172">
        <v>0</v>
      </c>
      <c r="Q117" s="172">
        <v>0</v>
      </c>
      <c r="R117" s="172">
        <v>0</v>
      </c>
      <c r="S117" s="172">
        <v>0</v>
      </c>
      <c r="T117" s="172">
        <v>0</v>
      </c>
      <c r="U117" s="172">
        <v>0</v>
      </c>
      <c r="V117" s="172">
        <v>0</v>
      </c>
      <c r="W117" s="172">
        <v>0</v>
      </c>
      <c r="X117" s="172">
        <v>0</v>
      </c>
      <c r="Y117" s="172">
        <v>0</v>
      </c>
      <c r="Z117" s="172">
        <v>0</v>
      </c>
      <c r="AA117" s="172">
        <v>0</v>
      </c>
      <c r="AB117" s="172">
        <v>0</v>
      </c>
      <c r="AC117" s="172">
        <v>0</v>
      </c>
      <c r="AD117" s="172">
        <v>0</v>
      </c>
      <c r="AE117" s="172">
        <v>0</v>
      </c>
      <c r="AF117" s="172">
        <v>0</v>
      </c>
      <c r="AG117" s="78"/>
      <c r="AH117" s="66"/>
      <c r="AI117" s="66"/>
      <c r="AJ117" s="66"/>
      <c r="AK117" s="66"/>
      <c r="AL117" s="66"/>
      <c r="AM117" s="66"/>
      <c r="AN117" s="66"/>
      <c r="AO117" s="66"/>
      <c r="AP117" s="66"/>
    </row>
    <row r="118" spans="1:42" ht="12.75" hidden="1" customHeight="1" x14ac:dyDescent="0.2">
      <c r="A118" s="115" t="s">
        <v>213</v>
      </c>
      <c r="B118" s="172">
        <v>0</v>
      </c>
      <c r="C118" s="172">
        <v>0</v>
      </c>
      <c r="D118" s="172">
        <v>0</v>
      </c>
      <c r="E118" s="172">
        <v>0</v>
      </c>
      <c r="F118" s="172">
        <v>0</v>
      </c>
      <c r="G118" s="172">
        <v>0</v>
      </c>
      <c r="H118" s="172">
        <v>0</v>
      </c>
      <c r="I118" s="172">
        <v>0</v>
      </c>
      <c r="J118" s="172">
        <v>0</v>
      </c>
      <c r="K118" s="172">
        <v>0</v>
      </c>
      <c r="L118" s="172">
        <v>0</v>
      </c>
      <c r="M118" s="172">
        <v>0</v>
      </c>
      <c r="N118" s="172">
        <v>0</v>
      </c>
      <c r="O118" s="172">
        <v>0</v>
      </c>
      <c r="P118" s="172">
        <v>0</v>
      </c>
      <c r="Q118" s="172">
        <v>0</v>
      </c>
      <c r="R118" s="172">
        <v>0</v>
      </c>
      <c r="S118" s="172">
        <v>0</v>
      </c>
      <c r="T118" s="172">
        <v>0</v>
      </c>
      <c r="U118" s="172">
        <v>0</v>
      </c>
      <c r="V118" s="172">
        <v>0</v>
      </c>
      <c r="W118" s="172">
        <v>0</v>
      </c>
      <c r="X118" s="172">
        <v>0</v>
      </c>
      <c r="Y118" s="172">
        <v>0</v>
      </c>
      <c r="Z118" s="172">
        <v>0</v>
      </c>
      <c r="AA118" s="172">
        <v>0</v>
      </c>
      <c r="AB118" s="172">
        <v>0</v>
      </c>
      <c r="AC118" s="172">
        <v>0</v>
      </c>
      <c r="AD118" s="172">
        <v>0</v>
      </c>
      <c r="AE118" s="172">
        <v>0</v>
      </c>
      <c r="AF118" s="172">
        <v>0</v>
      </c>
      <c r="AG118" s="78"/>
      <c r="AH118" s="66"/>
      <c r="AI118" s="66"/>
      <c r="AJ118" s="66"/>
      <c r="AK118" s="66"/>
      <c r="AL118" s="66"/>
      <c r="AM118" s="66"/>
      <c r="AN118" s="66"/>
      <c r="AO118" s="66"/>
      <c r="AP118" s="66"/>
    </row>
    <row r="119" spans="1:42" ht="12.75" hidden="1" customHeight="1" x14ac:dyDescent="0.2">
      <c r="A119" s="115" t="s">
        <v>214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2"/>
      <c r="AG119" s="78"/>
      <c r="AH119" s="66"/>
      <c r="AI119" s="66"/>
      <c r="AJ119" s="66"/>
      <c r="AK119" s="66"/>
      <c r="AL119" s="66"/>
      <c r="AM119" s="66"/>
      <c r="AN119" s="66"/>
      <c r="AO119" s="66"/>
      <c r="AP119" s="66"/>
    </row>
    <row r="120" spans="1:42" ht="12.75" hidden="1" customHeight="1" x14ac:dyDescent="0.2">
      <c r="A120" s="115" t="s">
        <v>215</v>
      </c>
      <c r="B120" s="172">
        <v>0</v>
      </c>
      <c r="C120" s="172">
        <v>0</v>
      </c>
      <c r="D120" s="172">
        <v>0</v>
      </c>
      <c r="E120" s="172">
        <v>0</v>
      </c>
      <c r="F120" s="172">
        <v>0</v>
      </c>
      <c r="G120" s="172">
        <v>0</v>
      </c>
      <c r="H120" s="172">
        <v>0</v>
      </c>
      <c r="I120" s="172">
        <v>0</v>
      </c>
      <c r="J120" s="172">
        <v>0</v>
      </c>
      <c r="K120" s="172">
        <v>0</v>
      </c>
      <c r="L120" s="172">
        <v>0</v>
      </c>
      <c r="M120" s="172">
        <v>0</v>
      </c>
      <c r="N120" s="172">
        <v>0</v>
      </c>
      <c r="O120" s="172">
        <v>0</v>
      </c>
      <c r="P120" s="172">
        <v>0</v>
      </c>
      <c r="Q120" s="172">
        <v>0</v>
      </c>
      <c r="R120" s="172">
        <v>0</v>
      </c>
      <c r="S120" s="172">
        <v>0</v>
      </c>
      <c r="T120" s="172">
        <v>0</v>
      </c>
      <c r="U120" s="172">
        <v>0</v>
      </c>
      <c r="V120" s="172">
        <v>0</v>
      </c>
      <c r="W120" s="172">
        <v>0</v>
      </c>
      <c r="X120" s="172">
        <v>0</v>
      </c>
      <c r="Y120" s="172">
        <v>0</v>
      </c>
      <c r="Z120" s="172">
        <v>0</v>
      </c>
      <c r="AA120" s="172">
        <v>0</v>
      </c>
      <c r="AB120" s="172">
        <v>0</v>
      </c>
      <c r="AC120" s="172">
        <v>0</v>
      </c>
      <c r="AD120" s="172">
        <v>0</v>
      </c>
      <c r="AE120" s="172">
        <v>0</v>
      </c>
      <c r="AF120" s="172">
        <v>0</v>
      </c>
      <c r="AG120" s="78"/>
      <c r="AH120" s="66"/>
      <c r="AI120" s="66"/>
      <c r="AJ120" s="66"/>
      <c r="AK120" s="66"/>
      <c r="AL120" s="66"/>
      <c r="AM120" s="66"/>
      <c r="AN120" s="66"/>
      <c r="AO120" s="66"/>
      <c r="AP120" s="66"/>
    </row>
    <row r="121" spans="1:42" ht="12.75" hidden="1" customHeight="1" x14ac:dyDescent="0.2">
      <c r="A121" s="115" t="s">
        <v>216</v>
      </c>
      <c r="B121" s="172">
        <v>0</v>
      </c>
      <c r="C121" s="172">
        <v>0</v>
      </c>
      <c r="D121" s="172">
        <v>0</v>
      </c>
      <c r="E121" s="172">
        <v>0</v>
      </c>
      <c r="F121" s="172">
        <v>0</v>
      </c>
      <c r="G121" s="172">
        <v>0</v>
      </c>
      <c r="H121" s="172">
        <v>0</v>
      </c>
      <c r="I121" s="172">
        <v>0</v>
      </c>
      <c r="J121" s="172">
        <v>0</v>
      </c>
      <c r="K121" s="172">
        <v>0</v>
      </c>
      <c r="L121" s="172">
        <v>0</v>
      </c>
      <c r="M121" s="172">
        <v>0</v>
      </c>
      <c r="N121" s="172">
        <v>0</v>
      </c>
      <c r="O121" s="172">
        <v>0</v>
      </c>
      <c r="P121" s="172">
        <v>0</v>
      </c>
      <c r="Q121" s="172">
        <v>0</v>
      </c>
      <c r="R121" s="172">
        <v>0</v>
      </c>
      <c r="S121" s="172">
        <v>0</v>
      </c>
      <c r="T121" s="172">
        <v>0</v>
      </c>
      <c r="U121" s="172">
        <v>0</v>
      </c>
      <c r="V121" s="172">
        <v>0</v>
      </c>
      <c r="W121" s="172">
        <v>0</v>
      </c>
      <c r="X121" s="172">
        <v>0</v>
      </c>
      <c r="Y121" s="172">
        <v>0</v>
      </c>
      <c r="Z121" s="172">
        <v>0</v>
      </c>
      <c r="AA121" s="172">
        <v>0</v>
      </c>
      <c r="AB121" s="172">
        <v>0</v>
      </c>
      <c r="AC121" s="172">
        <v>0</v>
      </c>
      <c r="AD121" s="172">
        <v>0</v>
      </c>
      <c r="AE121" s="172">
        <v>0</v>
      </c>
      <c r="AF121" s="172">
        <v>0</v>
      </c>
      <c r="AG121" s="78"/>
      <c r="AH121" s="66"/>
      <c r="AI121" s="66"/>
      <c r="AJ121" s="66"/>
      <c r="AK121" s="66"/>
      <c r="AL121" s="66"/>
      <c r="AM121" s="66"/>
      <c r="AN121" s="66"/>
      <c r="AO121" s="66"/>
      <c r="AP121" s="66"/>
    </row>
    <row r="122" spans="1:42" s="109" customFormat="1" ht="19.5" customHeight="1" x14ac:dyDescent="0.2">
      <c r="A122" s="128" t="s">
        <v>217</v>
      </c>
      <c r="B122" s="196">
        <f t="shared" ref="B122:AF122" si="2">SUM(B11+B12+B26)</f>
        <v>114</v>
      </c>
      <c r="C122" s="196">
        <f t="shared" si="2"/>
        <v>103</v>
      </c>
      <c r="D122" s="196">
        <f t="shared" si="2"/>
        <v>0</v>
      </c>
      <c r="E122" s="196">
        <f t="shared" si="2"/>
        <v>0</v>
      </c>
      <c r="F122" s="196">
        <f t="shared" si="2"/>
        <v>2903</v>
      </c>
      <c r="G122" s="196">
        <f t="shared" si="2"/>
        <v>0</v>
      </c>
      <c r="H122" s="196">
        <f t="shared" si="2"/>
        <v>4265</v>
      </c>
      <c r="I122" s="196">
        <f t="shared" si="2"/>
        <v>0</v>
      </c>
      <c r="J122" s="196">
        <f t="shared" si="2"/>
        <v>4066</v>
      </c>
      <c r="K122" s="196">
        <f t="shared" si="2"/>
        <v>0</v>
      </c>
      <c r="L122" s="196">
        <f t="shared" si="2"/>
        <v>0</v>
      </c>
      <c r="M122" s="196">
        <f t="shared" si="2"/>
        <v>0</v>
      </c>
      <c r="N122" s="196">
        <f t="shared" si="2"/>
        <v>0</v>
      </c>
      <c r="O122" s="196">
        <f t="shared" si="2"/>
        <v>0</v>
      </c>
      <c r="P122" s="196">
        <f t="shared" si="2"/>
        <v>0</v>
      </c>
      <c r="Q122" s="196">
        <f t="shared" si="2"/>
        <v>17</v>
      </c>
      <c r="R122" s="196">
        <f t="shared" si="2"/>
        <v>8</v>
      </c>
      <c r="S122" s="196">
        <f t="shared" si="2"/>
        <v>289</v>
      </c>
      <c r="T122" s="196">
        <f t="shared" si="2"/>
        <v>0</v>
      </c>
      <c r="U122" s="196">
        <f t="shared" si="2"/>
        <v>171</v>
      </c>
      <c r="V122" s="196">
        <f t="shared" si="2"/>
        <v>0</v>
      </c>
      <c r="W122" s="196">
        <f t="shared" si="2"/>
        <v>0</v>
      </c>
      <c r="X122" s="196">
        <f t="shared" si="2"/>
        <v>0</v>
      </c>
      <c r="Y122" s="196">
        <f t="shared" si="2"/>
        <v>0</v>
      </c>
      <c r="Z122" s="196">
        <f t="shared" si="2"/>
        <v>0</v>
      </c>
      <c r="AA122" s="196">
        <f t="shared" si="2"/>
        <v>0</v>
      </c>
      <c r="AB122" s="196">
        <f t="shared" si="2"/>
        <v>2</v>
      </c>
      <c r="AC122" s="196">
        <f t="shared" si="2"/>
        <v>2</v>
      </c>
      <c r="AD122" s="196">
        <f t="shared" si="2"/>
        <v>0</v>
      </c>
      <c r="AE122" s="196">
        <f t="shared" si="2"/>
        <v>0</v>
      </c>
      <c r="AF122" s="196">
        <f t="shared" si="2"/>
        <v>0</v>
      </c>
      <c r="AG122" s="108"/>
      <c r="AH122" s="129"/>
      <c r="AI122" s="129"/>
      <c r="AJ122" s="129"/>
      <c r="AK122" s="129"/>
      <c r="AL122" s="129"/>
      <c r="AM122" s="129"/>
      <c r="AN122" s="129"/>
      <c r="AO122" s="129"/>
      <c r="AP122" s="129"/>
    </row>
    <row r="123" spans="1:42" ht="12.75" customHeight="1" x14ac:dyDescent="0.2">
      <c r="A123" s="106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66"/>
      <c r="AH123" s="66"/>
      <c r="AI123" s="66"/>
      <c r="AJ123" s="66"/>
      <c r="AK123" s="66"/>
      <c r="AL123" s="66"/>
      <c r="AM123" s="66"/>
      <c r="AN123" s="66"/>
      <c r="AO123" s="66"/>
      <c r="AP123" s="66"/>
    </row>
    <row r="124" spans="1:42" ht="12.75" customHeight="1" x14ac:dyDescent="0.2">
      <c r="A124" s="10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6"/>
      <c r="AO124" s="66"/>
      <c r="AP124" s="66"/>
    </row>
    <row r="125" spans="1:42" ht="12.75" customHeight="1" x14ac:dyDescent="0.2">
      <c r="A125" s="10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  <c r="AP125" s="66"/>
    </row>
    <row r="126" spans="1:42" ht="12.75" customHeight="1" x14ac:dyDescent="0.2">
      <c r="A126" s="10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6"/>
    </row>
    <row r="127" spans="1:42" ht="12.75" customHeight="1" x14ac:dyDescent="0.2">
      <c r="A127" s="10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  <c r="AP127" s="66"/>
    </row>
    <row r="128" spans="1:42" ht="12.75" customHeight="1" x14ac:dyDescent="0.2">
      <c r="A128" s="10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6"/>
      <c r="AO128" s="66"/>
      <c r="AP128" s="66"/>
    </row>
    <row r="129" spans="1:42" ht="12.75" customHeight="1" x14ac:dyDescent="0.2">
      <c r="A129" s="10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  <c r="AP129" s="66"/>
    </row>
    <row r="130" spans="1:42" ht="12.75" customHeight="1" x14ac:dyDescent="0.2">
      <c r="A130" s="10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  <c r="AP130" s="66"/>
    </row>
    <row r="131" spans="1:42" ht="12.75" customHeight="1" x14ac:dyDescent="0.2">
      <c r="A131" s="10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6"/>
      <c r="AO131" s="66"/>
      <c r="AP131" s="66"/>
    </row>
    <row r="132" spans="1:42" ht="12.75" customHeight="1" x14ac:dyDescent="0.2">
      <c r="A132" s="10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</row>
    <row r="133" spans="1:42" ht="12.75" customHeight="1" x14ac:dyDescent="0.2">
      <c r="A133" s="10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  <c r="AP133" s="66"/>
    </row>
    <row r="134" spans="1:42" ht="12.75" customHeight="1" x14ac:dyDescent="0.2">
      <c r="A134" s="10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</row>
    <row r="135" spans="1:42" ht="12.75" customHeight="1" x14ac:dyDescent="0.2">
      <c r="A135" s="10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</row>
    <row r="136" spans="1:42" ht="12.75" customHeight="1" x14ac:dyDescent="0.2">
      <c r="A136" s="10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</row>
    <row r="137" spans="1:42" ht="12.75" customHeight="1" x14ac:dyDescent="0.2">
      <c r="A137" s="10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6"/>
    </row>
    <row r="138" spans="1:42" ht="12.75" customHeight="1" x14ac:dyDescent="0.2">
      <c r="A138" s="10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  <c r="AP138" s="66"/>
    </row>
    <row r="139" spans="1:42" ht="12.75" customHeight="1" x14ac:dyDescent="0.2">
      <c r="A139" s="10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  <c r="AP139" s="66"/>
    </row>
    <row r="140" spans="1:42" ht="12.75" customHeight="1" x14ac:dyDescent="0.2">
      <c r="A140" s="10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6"/>
    </row>
    <row r="141" spans="1:42" ht="12.75" customHeight="1" x14ac:dyDescent="0.2">
      <c r="A141" s="10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6"/>
    </row>
    <row r="142" spans="1:42" ht="12.75" customHeight="1" x14ac:dyDescent="0.2">
      <c r="A142" s="10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</row>
    <row r="143" spans="1:42" ht="12.75" customHeight="1" x14ac:dyDescent="0.2">
      <c r="A143" s="10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  <c r="AP143" s="66"/>
    </row>
    <row r="144" spans="1:42" ht="12.75" customHeight="1" x14ac:dyDescent="0.2">
      <c r="A144" s="10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  <c r="AP144" s="66"/>
    </row>
    <row r="145" spans="1:42" ht="12.75" customHeight="1" x14ac:dyDescent="0.2">
      <c r="A145" s="10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66"/>
      <c r="AO145" s="66"/>
      <c r="AP145" s="66"/>
    </row>
    <row r="146" spans="1:42" ht="12.75" customHeight="1" x14ac:dyDescent="0.2">
      <c r="A146" s="10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  <c r="AP146" s="66"/>
    </row>
    <row r="147" spans="1:42" ht="12.75" customHeight="1" x14ac:dyDescent="0.2">
      <c r="A147" s="10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  <c r="AP147" s="66"/>
    </row>
    <row r="148" spans="1:42" ht="12.75" customHeight="1" x14ac:dyDescent="0.2">
      <c r="A148" s="10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  <c r="AP148" s="66"/>
    </row>
    <row r="149" spans="1:42" ht="12.75" customHeight="1" x14ac:dyDescent="0.2">
      <c r="A149" s="10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AP149" s="66"/>
    </row>
    <row r="150" spans="1:42" ht="12.75" customHeight="1" x14ac:dyDescent="0.2">
      <c r="A150" s="10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66"/>
      <c r="AO150" s="66"/>
      <c r="AP150" s="66"/>
    </row>
    <row r="151" spans="1:42" ht="12.75" customHeight="1" x14ac:dyDescent="0.2">
      <c r="A151" s="10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66"/>
      <c r="AL151" s="66"/>
      <c r="AM151" s="66"/>
      <c r="AN151" s="66"/>
      <c r="AO151" s="66"/>
      <c r="AP151" s="66"/>
    </row>
    <row r="152" spans="1:42" ht="12.75" customHeight="1" x14ac:dyDescent="0.2">
      <c r="A152" s="10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  <c r="AP152" s="66"/>
    </row>
    <row r="153" spans="1:42" ht="12.75" customHeight="1" x14ac:dyDescent="0.2">
      <c r="A153" s="10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66"/>
      <c r="AO153" s="66"/>
      <c r="AP153" s="66"/>
    </row>
    <row r="154" spans="1:42" ht="12.75" customHeight="1" x14ac:dyDescent="0.2">
      <c r="A154" s="10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L154" s="66"/>
      <c r="AM154" s="66"/>
      <c r="AN154" s="66"/>
      <c r="AO154" s="66"/>
      <c r="AP154" s="66"/>
    </row>
    <row r="155" spans="1:42" ht="12.75" customHeight="1" x14ac:dyDescent="0.2">
      <c r="A155" s="10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66"/>
      <c r="AO155" s="66"/>
      <c r="AP155" s="66"/>
    </row>
    <row r="156" spans="1:42" ht="12.75" customHeight="1" x14ac:dyDescent="0.2">
      <c r="A156" s="10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  <c r="AP156" s="66"/>
    </row>
    <row r="157" spans="1:42" ht="12.75" customHeight="1" x14ac:dyDescent="0.2">
      <c r="A157" s="10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</row>
    <row r="158" spans="1:42" ht="12.75" customHeight="1" x14ac:dyDescent="0.2">
      <c r="A158" s="10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6"/>
      <c r="AN158" s="66"/>
      <c r="AO158" s="66"/>
      <c r="AP158" s="66"/>
    </row>
    <row r="159" spans="1:42" ht="12.75" customHeight="1" x14ac:dyDescent="0.2">
      <c r="A159" s="10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66"/>
      <c r="AO159" s="66"/>
      <c r="AP159" s="66"/>
    </row>
    <row r="160" spans="1:42" ht="12.75" customHeight="1" x14ac:dyDescent="0.2">
      <c r="A160" s="10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</row>
    <row r="161" spans="1:42" ht="12.75" customHeight="1" x14ac:dyDescent="0.2">
      <c r="A161" s="10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  <c r="AP161" s="66"/>
    </row>
    <row r="162" spans="1:42" ht="12.75" customHeight="1" x14ac:dyDescent="0.2">
      <c r="A162" s="10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  <c r="AP162" s="66"/>
    </row>
    <row r="163" spans="1:42" ht="12.75" customHeight="1" x14ac:dyDescent="0.2">
      <c r="A163" s="10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  <c r="AP163" s="66"/>
    </row>
    <row r="164" spans="1:42" ht="12.75" customHeight="1" x14ac:dyDescent="0.2">
      <c r="A164" s="10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</row>
    <row r="165" spans="1:42" ht="12.75" customHeight="1" x14ac:dyDescent="0.2">
      <c r="A165" s="10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  <c r="AP165" s="66"/>
    </row>
    <row r="166" spans="1:42" ht="12.75" customHeight="1" x14ac:dyDescent="0.2">
      <c r="A166" s="10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  <c r="AP166" s="66"/>
    </row>
    <row r="167" spans="1:42" ht="12.75" customHeight="1" x14ac:dyDescent="0.2">
      <c r="A167" s="10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</row>
    <row r="168" spans="1:42" ht="12.75" customHeight="1" x14ac:dyDescent="0.2">
      <c r="A168" s="10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  <c r="AP168" s="66"/>
    </row>
    <row r="169" spans="1:42" ht="12.75" customHeight="1" x14ac:dyDescent="0.2">
      <c r="A169" s="10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</row>
    <row r="170" spans="1:42" ht="12.75" customHeight="1" x14ac:dyDescent="0.2">
      <c r="A170" s="10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</row>
    <row r="171" spans="1:42" ht="12.75" customHeight="1" x14ac:dyDescent="0.2">
      <c r="A171" s="10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</row>
    <row r="172" spans="1:42" ht="12.75" customHeight="1" x14ac:dyDescent="0.2">
      <c r="A172" s="10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  <c r="AP172" s="66"/>
    </row>
    <row r="173" spans="1:42" ht="12.75" customHeight="1" x14ac:dyDescent="0.2">
      <c r="A173" s="10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6"/>
      <c r="AP173" s="66"/>
    </row>
    <row r="174" spans="1:42" ht="12.75" customHeight="1" x14ac:dyDescent="0.2">
      <c r="A174" s="10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  <c r="AP174" s="66"/>
    </row>
    <row r="175" spans="1:42" ht="12.75" customHeight="1" x14ac:dyDescent="0.2">
      <c r="A175" s="10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66"/>
      <c r="AO175" s="66"/>
      <c r="AP175" s="66"/>
    </row>
    <row r="176" spans="1:42" ht="12.75" customHeight="1" x14ac:dyDescent="0.2">
      <c r="A176" s="10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6"/>
      <c r="AP176" s="66"/>
    </row>
    <row r="177" spans="1:42" ht="12.75" customHeight="1" x14ac:dyDescent="0.2">
      <c r="A177" s="10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  <c r="AP177" s="66"/>
    </row>
    <row r="178" spans="1:42" ht="12.75" customHeight="1" x14ac:dyDescent="0.2">
      <c r="A178" s="10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6"/>
    </row>
    <row r="179" spans="1:42" ht="12.75" customHeight="1" x14ac:dyDescent="0.2">
      <c r="A179" s="10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66"/>
      <c r="AO179" s="66"/>
      <c r="AP179" s="66"/>
    </row>
    <row r="180" spans="1:42" ht="12.75" customHeight="1" x14ac:dyDescent="0.2">
      <c r="A180" s="10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  <c r="AP180" s="66"/>
    </row>
    <row r="181" spans="1:42" ht="12.75" customHeight="1" x14ac:dyDescent="0.2">
      <c r="A181" s="10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</row>
    <row r="182" spans="1:42" ht="12.75" customHeight="1" x14ac:dyDescent="0.2">
      <c r="A182" s="10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</row>
    <row r="183" spans="1:42" ht="12.75" customHeight="1" x14ac:dyDescent="0.2">
      <c r="A183" s="10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  <c r="AP183" s="66"/>
    </row>
    <row r="184" spans="1:42" ht="12.75" customHeight="1" x14ac:dyDescent="0.2">
      <c r="A184" s="10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</row>
    <row r="185" spans="1:42" ht="12.75" customHeight="1" x14ac:dyDescent="0.2">
      <c r="A185" s="10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  <c r="AP185" s="66"/>
    </row>
    <row r="186" spans="1:42" ht="12.75" customHeight="1" x14ac:dyDescent="0.2">
      <c r="A186" s="10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</row>
    <row r="187" spans="1:42" ht="12.75" customHeight="1" x14ac:dyDescent="0.2">
      <c r="A187" s="10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</row>
    <row r="188" spans="1:42" ht="12.75" customHeight="1" x14ac:dyDescent="0.2">
      <c r="A188" s="10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</row>
    <row r="189" spans="1:42" ht="12.75" customHeight="1" x14ac:dyDescent="0.2">
      <c r="A189" s="10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  <c r="AP189" s="66"/>
    </row>
    <row r="190" spans="1:42" ht="12.75" customHeight="1" x14ac:dyDescent="0.2">
      <c r="A190" s="10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6"/>
    </row>
    <row r="191" spans="1:42" ht="12.75" customHeight="1" x14ac:dyDescent="0.2">
      <c r="A191" s="10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</row>
    <row r="192" spans="1:42" ht="12.75" customHeight="1" x14ac:dyDescent="0.2">
      <c r="A192" s="10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  <c r="AP192" s="66"/>
    </row>
    <row r="193" spans="1:42" ht="12.75" customHeight="1" x14ac:dyDescent="0.2">
      <c r="A193" s="10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</row>
    <row r="194" spans="1:42" ht="12.75" customHeight="1" x14ac:dyDescent="0.2">
      <c r="A194" s="10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</row>
    <row r="195" spans="1:42" ht="12.75" customHeight="1" x14ac:dyDescent="0.2">
      <c r="A195" s="10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</row>
    <row r="196" spans="1:42" ht="12.75" customHeight="1" x14ac:dyDescent="0.2">
      <c r="A196" s="10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</row>
    <row r="197" spans="1:42" ht="12.75" customHeight="1" x14ac:dyDescent="0.2">
      <c r="A197" s="10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  <c r="AP197" s="66"/>
    </row>
    <row r="198" spans="1:42" ht="12.75" customHeight="1" x14ac:dyDescent="0.2">
      <c r="A198" s="10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</row>
    <row r="199" spans="1:42" ht="12.75" customHeight="1" x14ac:dyDescent="0.2">
      <c r="A199" s="10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</row>
    <row r="200" spans="1:42" ht="12.75" customHeight="1" x14ac:dyDescent="0.2">
      <c r="A200" s="10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</row>
    <row r="201" spans="1:42" ht="12.75" customHeight="1" x14ac:dyDescent="0.2">
      <c r="A201" s="10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</row>
    <row r="202" spans="1:42" ht="12.75" customHeight="1" x14ac:dyDescent="0.2">
      <c r="A202" s="10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</row>
    <row r="203" spans="1:42" ht="12.75" customHeight="1" x14ac:dyDescent="0.2">
      <c r="A203" s="10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</row>
    <row r="204" spans="1:42" ht="12.75" customHeight="1" x14ac:dyDescent="0.2">
      <c r="A204" s="10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</row>
    <row r="205" spans="1:42" ht="12.75" customHeight="1" x14ac:dyDescent="0.2">
      <c r="A205" s="10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</row>
    <row r="206" spans="1:42" ht="12.75" customHeight="1" x14ac:dyDescent="0.2">
      <c r="A206" s="10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</row>
    <row r="207" spans="1:42" ht="12.75" customHeight="1" x14ac:dyDescent="0.2">
      <c r="A207" s="10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</row>
    <row r="208" spans="1:42" ht="12.75" customHeight="1" x14ac:dyDescent="0.2">
      <c r="A208" s="10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</row>
    <row r="209" spans="1:42" ht="12.75" customHeight="1" x14ac:dyDescent="0.2">
      <c r="A209" s="10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</row>
    <row r="210" spans="1:42" ht="12.75" customHeight="1" x14ac:dyDescent="0.2">
      <c r="A210" s="10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</row>
    <row r="211" spans="1:42" ht="12.75" customHeight="1" x14ac:dyDescent="0.2">
      <c r="A211" s="10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</row>
    <row r="212" spans="1:42" ht="12.75" customHeight="1" x14ac:dyDescent="0.2">
      <c r="A212" s="10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</row>
    <row r="213" spans="1:42" ht="12.75" customHeight="1" x14ac:dyDescent="0.2">
      <c r="A213" s="10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  <c r="AP213" s="66"/>
    </row>
    <row r="214" spans="1:42" ht="12.75" customHeight="1" x14ac:dyDescent="0.2">
      <c r="A214" s="10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  <c r="AP214" s="66"/>
    </row>
    <row r="215" spans="1:42" ht="12.75" customHeight="1" x14ac:dyDescent="0.2">
      <c r="A215" s="10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  <c r="AP215" s="66"/>
    </row>
    <row r="216" spans="1:42" ht="12.75" customHeight="1" x14ac:dyDescent="0.2">
      <c r="A216" s="10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  <c r="AP216" s="66"/>
    </row>
    <row r="217" spans="1:42" ht="12.75" customHeight="1" x14ac:dyDescent="0.2">
      <c r="A217" s="10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  <c r="AP217" s="66"/>
    </row>
    <row r="218" spans="1:42" ht="12.75" customHeight="1" x14ac:dyDescent="0.2">
      <c r="A218" s="10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  <c r="AP218" s="66"/>
    </row>
    <row r="219" spans="1:42" ht="12.75" customHeight="1" x14ac:dyDescent="0.2">
      <c r="A219" s="10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  <c r="AM219" s="66"/>
      <c r="AN219" s="66"/>
      <c r="AO219" s="66"/>
      <c r="AP219" s="66"/>
    </row>
    <row r="220" spans="1:42" ht="12.75" customHeight="1" x14ac:dyDescent="0.2">
      <c r="A220" s="10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  <c r="AP220" s="66"/>
    </row>
    <row r="221" spans="1:42" ht="12.75" customHeight="1" x14ac:dyDescent="0.2">
      <c r="A221" s="10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L221" s="66"/>
      <c r="AM221" s="66"/>
      <c r="AN221" s="66"/>
      <c r="AO221" s="66"/>
      <c r="AP221" s="66"/>
    </row>
    <row r="222" spans="1:42" ht="12.75" customHeight="1" x14ac:dyDescent="0.2">
      <c r="A222" s="10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66"/>
      <c r="AP222" s="66"/>
    </row>
    <row r="223" spans="1:42" ht="12.75" customHeight="1" x14ac:dyDescent="0.2">
      <c r="A223" s="10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  <c r="AP223" s="66"/>
    </row>
    <row r="224" spans="1:42" ht="12.75" customHeight="1" x14ac:dyDescent="0.2">
      <c r="A224" s="10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</row>
    <row r="225" spans="1:42" ht="12.75" customHeight="1" x14ac:dyDescent="0.2">
      <c r="A225" s="10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66"/>
      <c r="AO225" s="66"/>
      <c r="AP225" s="66"/>
    </row>
    <row r="226" spans="1:42" ht="12.75" customHeight="1" x14ac:dyDescent="0.2">
      <c r="A226" s="10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  <c r="AP226" s="66"/>
    </row>
    <row r="227" spans="1:42" ht="12.75" customHeight="1" x14ac:dyDescent="0.2">
      <c r="A227" s="10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  <c r="AP227" s="66"/>
    </row>
    <row r="228" spans="1:42" ht="12.75" customHeight="1" x14ac:dyDescent="0.2">
      <c r="A228" s="10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66"/>
      <c r="AO228" s="66"/>
      <c r="AP228" s="66"/>
    </row>
    <row r="229" spans="1:42" ht="12.75" customHeight="1" x14ac:dyDescent="0.2">
      <c r="A229" s="10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  <c r="AL229" s="66"/>
      <c r="AM229" s="66"/>
      <c r="AN229" s="66"/>
      <c r="AO229" s="66"/>
      <c r="AP229" s="66"/>
    </row>
    <row r="230" spans="1:42" ht="12.75" customHeight="1" x14ac:dyDescent="0.2">
      <c r="A230" s="10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6"/>
      <c r="AP230" s="66"/>
    </row>
    <row r="231" spans="1:42" ht="12.75" customHeight="1" x14ac:dyDescent="0.2">
      <c r="A231" s="10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  <c r="AH231" s="66"/>
      <c r="AI231" s="66"/>
      <c r="AJ231" s="66"/>
      <c r="AK231" s="66"/>
      <c r="AL231" s="66"/>
      <c r="AM231" s="66"/>
      <c r="AN231" s="66"/>
      <c r="AO231" s="66"/>
      <c r="AP231" s="66"/>
    </row>
    <row r="232" spans="1:42" ht="12.75" customHeight="1" x14ac:dyDescent="0.2">
      <c r="A232" s="10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66"/>
      <c r="AO232" s="66"/>
      <c r="AP232" s="66"/>
    </row>
    <row r="233" spans="1:42" ht="12.75" customHeight="1" x14ac:dyDescent="0.2">
      <c r="A233" s="10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  <c r="AH233" s="66"/>
      <c r="AI233" s="66"/>
      <c r="AJ233" s="66"/>
      <c r="AK233" s="66"/>
      <c r="AL233" s="66"/>
      <c r="AM233" s="66"/>
      <c r="AN233" s="66"/>
      <c r="AO233" s="66"/>
      <c r="AP233" s="66"/>
    </row>
    <row r="234" spans="1:42" ht="12.75" customHeight="1" x14ac:dyDescent="0.2">
      <c r="A234" s="10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  <c r="AP234" s="66"/>
    </row>
    <row r="235" spans="1:42" ht="12.75" customHeight="1" x14ac:dyDescent="0.2">
      <c r="A235" s="10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L235" s="66"/>
      <c r="AM235" s="66"/>
      <c r="AN235" s="66"/>
      <c r="AO235" s="66"/>
      <c r="AP235" s="66"/>
    </row>
    <row r="236" spans="1:42" ht="12.75" customHeight="1" x14ac:dyDescent="0.2">
      <c r="A236" s="10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  <c r="AP236" s="66"/>
    </row>
    <row r="237" spans="1:42" ht="12.75" customHeight="1" x14ac:dyDescent="0.2">
      <c r="A237" s="10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L237" s="66"/>
      <c r="AM237" s="66"/>
      <c r="AN237" s="66"/>
      <c r="AO237" s="66"/>
      <c r="AP237" s="66"/>
    </row>
    <row r="238" spans="1:42" ht="12.75" customHeight="1" x14ac:dyDescent="0.2">
      <c r="A238" s="10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  <c r="AP238" s="66"/>
    </row>
    <row r="239" spans="1:42" ht="12.75" customHeight="1" x14ac:dyDescent="0.2">
      <c r="A239" s="10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66"/>
      <c r="AO239" s="66"/>
      <c r="AP239" s="66"/>
    </row>
    <row r="240" spans="1:42" ht="12.75" customHeight="1" x14ac:dyDescent="0.2">
      <c r="A240" s="10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  <c r="AP240" s="66"/>
    </row>
    <row r="241" spans="1:42" ht="12.75" customHeight="1" x14ac:dyDescent="0.2">
      <c r="A241" s="10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  <c r="AP241" s="66"/>
    </row>
    <row r="242" spans="1:42" ht="12.75" customHeight="1" x14ac:dyDescent="0.2">
      <c r="A242" s="10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6"/>
    </row>
    <row r="243" spans="1:42" ht="12.75" customHeight="1" x14ac:dyDescent="0.2">
      <c r="A243" s="10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66"/>
      <c r="AO243" s="66"/>
      <c r="AP243" s="66"/>
    </row>
    <row r="244" spans="1:42" ht="12.75" customHeight="1" x14ac:dyDescent="0.2">
      <c r="A244" s="10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  <c r="AP244" s="66"/>
    </row>
    <row r="245" spans="1:42" ht="12.75" customHeight="1" x14ac:dyDescent="0.2">
      <c r="A245" s="10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  <c r="AP245" s="66"/>
    </row>
    <row r="246" spans="1:42" ht="12.75" customHeight="1" x14ac:dyDescent="0.2">
      <c r="A246" s="10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  <c r="AA246" s="66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6"/>
      <c r="AP246" s="66"/>
    </row>
    <row r="247" spans="1:42" ht="12.75" customHeight="1" x14ac:dyDescent="0.2">
      <c r="A247" s="10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  <c r="AL247" s="66"/>
      <c r="AM247" s="66"/>
      <c r="AN247" s="66"/>
      <c r="AO247" s="66"/>
      <c r="AP247" s="66"/>
    </row>
    <row r="248" spans="1:42" ht="12.75" customHeight="1" x14ac:dyDescent="0.2">
      <c r="A248" s="10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66"/>
      <c r="AO248" s="66"/>
      <c r="AP248" s="66"/>
    </row>
    <row r="249" spans="1:42" ht="12.75" customHeight="1" x14ac:dyDescent="0.2">
      <c r="A249" s="10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  <c r="AL249" s="66"/>
      <c r="AM249" s="66"/>
      <c r="AN249" s="66"/>
      <c r="AO249" s="66"/>
      <c r="AP249" s="66"/>
    </row>
    <row r="250" spans="1:42" ht="12.75" customHeight="1" x14ac:dyDescent="0.2">
      <c r="A250" s="10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66"/>
      <c r="AO250" s="66"/>
      <c r="AP250" s="66"/>
    </row>
    <row r="251" spans="1:42" ht="12.75" customHeight="1" x14ac:dyDescent="0.2">
      <c r="A251" s="10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  <c r="AP251" s="66"/>
    </row>
    <row r="252" spans="1:42" ht="12.75" customHeight="1" x14ac:dyDescent="0.2">
      <c r="A252" s="10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  <c r="AP252" s="66"/>
    </row>
    <row r="253" spans="1:42" ht="12.75" customHeight="1" x14ac:dyDescent="0.2">
      <c r="A253" s="10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L253" s="66"/>
      <c r="AM253" s="66"/>
      <c r="AN253" s="66"/>
      <c r="AO253" s="66"/>
      <c r="AP253" s="66"/>
    </row>
    <row r="254" spans="1:42" ht="12.75" customHeight="1" x14ac:dyDescent="0.2">
      <c r="A254" s="10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  <c r="AM254" s="66"/>
      <c r="AN254" s="66"/>
      <c r="AO254" s="66"/>
      <c r="AP254" s="66"/>
    </row>
    <row r="255" spans="1:42" ht="12.75" customHeight="1" x14ac:dyDescent="0.2">
      <c r="A255" s="10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66"/>
      <c r="AH255" s="66"/>
      <c r="AI255" s="66"/>
      <c r="AJ255" s="66"/>
      <c r="AK255" s="66"/>
      <c r="AL255" s="66"/>
      <c r="AM255" s="66"/>
      <c r="AN255" s="66"/>
      <c r="AO255" s="66"/>
      <c r="AP255" s="66"/>
    </row>
    <row r="256" spans="1:42" ht="12.75" customHeight="1" x14ac:dyDescent="0.2">
      <c r="A256" s="10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66"/>
      <c r="AI256" s="66"/>
      <c r="AJ256" s="66"/>
      <c r="AK256" s="66"/>
      <c r="AL256" s="66"/>
      <c r="AM256" s="66"/>
      <c r="AN256" s="66"/>
      <c r="AO256" s="66"/>
      <c r="AP256" s="66"/>
    </row>
    <row r="257" spans="1:42" ht="12.75" customHeight="1" x14ac:dyDescent="0.2">
      <c r="A257" s="10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6"/>
      <c r="AP257" s="66"/>
    </row>
    <row r="258" spans="1:42" ht="12.75" customHeight="1" x14ac:dyDescent="0.2">
      <c r="A258" s="10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L258" s="66"/>
      <c r="AM258" s="66"/>
      <c r="AN258" s="66"/>
      <c r="AO258" s="66"/>
      <c r="AP258" s="66"/>
    </row>
    <row r="259" spans="1:42" ht="12.75" customHeight="1" x14ac:dyDescent="0.2">
      <c r="A259" s="10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L259" s="66"/>
      <c r="AM259" s="66"/>
      <c r="AN259" s="66"/>
      <c r="AO259" s="66"/>
      <c r="AP259" s="66"/>
    </row>
    <row r="260" spans="1:42" ht="12.75" customHeight="1" x14ac:dyDescent="0.2">
      <c r="A260" s="10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L260" s="66"/>
      <c r="AM260" s="66"/>
      <c r="AN260" s="66"/>
      <c r="AO260" s="66"/>
      <c r="AP260" s="66"/>
    </row>
    <row r="261" spans="1:42" ht="12.75" customHeight="1" x14ac:dyDescent="0.2">
      <c r="A261" s="10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  <c r="AL261" s="66"/>
      <c r="AM261" s="66"/>
      <c r="AN261" s="66"/>
      <c r="AO261" s="66"/>
      <c r="AP261" s="66"/>
    </row>
    <row r="262" spans="1:42" ht="12.75" customHeight="1" x14ac:dyDescent="0.2">
      <c r="A262" s="10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66"/>
      <c r="AH262" s="66"/>
      <c r="AI262" s="66"/>
      <c r="AJ262" s="66"/>
      <c r="AK262" s="66"/>
      <c r="AL262" s="66"/>
      <c r="AM262" s="66"/>
      <c r="AN262" s="66"/>
      <c r="AO262" s="66"/>
      <c r="AP262" s="66"/>
    </row>
    <row r="263" spans="1:42" ht="12.75" customHeight="1" x14ac:dyDescent="0.2">
      <c r="A263" s="10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  <c r="AP263" s="66"/>
    </row>
    <row r="264" spans="1:42" ht="12.75" customHeight="1" x14ac:dyDescent="0.2">
      <c r="A264" s="10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L264" s="66"/>
      <c r="AM264" s="66"/>
      <c r="AN264" s="66"/>
      <c r="AO264" s="66"/>
      <c r="AP264" s="66"/>
    </row>
    <row r="265" spans="1:42" ht="12.75" customHeight="1" x14ac:dyDescent="0.2">
      <c r="A265" s="10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L265" s="66"/>
      <c r="AM265" s="66"/>
      <c r="AN265" s="66"/>
      <c r="AO265" s="66"/>
      <c r="AP265" s="66"/>
    </row>
    <row r="266" spans="1:42" ht="12.75" customHeight="1" x14ac:dyDescent="0.2">
      <c r="A266" s="10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66"/>
      <c r="AO266" s="66"/>
      <c r="AP266" s="66"/>
    </row>
    <row r="267" spans="1:42" ht="12.75" customHeight="1" x14ac:dyDescent="0.2">
      <c r="A267" s="10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66"/>
      <c r="AO267" s="66"/>
      <c r="AP267" s="66"/>
    </row>
    <row r="268" spans="1:42" ht="12.75" customHeight="1" x14ac:dyDescent="0.2">
      <c r="A268" s="10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66"/>
      <c r="AO268" s="66"/>
      <c r="AP268" s="66"/>
    </row>
    <row r="269" spans="1:42" ht="12.75" customHeight="1" x14ac:dyDescent="0.2">
      <c r="A269" s="10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  <c r="AA269" s="66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66"/>
      <c r="AO269" s="66"/>
      <c r="AP269" s="66"/>
    </row>
    <row r="270" spans="1:42" ht="12.75" customHeight="1" x14ac:dyDescent="0.2">
      <c r="A270" s="10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  <c r="AA270" s="66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  <c r="AP270" s="66"/>
    </row>
    <row r="271" spans="1:42" ht="12.75" customHeight="1" x14ac:dyDescent="0.2">
      <c r="A271" s="10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  <c r="AA271" s="66"/>
      <c r="AB271" s="66"/>
      <c r="AC271" s="66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66"/>
      <c r="AO271" s="66"/>
      <c r="AP271" s="66"/>
    </row>
    <row r="272" spans="1:42" ht="12.75" customHeight="1" x14ac:dyDescent="0.2">
      <c r="A272" s="10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</row>
    <row r="273" spans="1:42" ht="12.75" customHeight="1" x14ac:dyDescent="0.2">
      <c r="A273" s="10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  <c r="AA273" s="66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6"/>
      <c r="AP273" s="66"/>
    </row>
    <row r="274" spans="1:42" ht="12.75" customHeight="1" x14ac:dyDescent="0.2">
      <c r="A274" s="10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6"/>
      <c r="AP274" s="66"/>
    </row>
    <row r="275" spans="1:42" ht="12.75" customHeight="1" x14ac:dyDescent="0.2">
      <c r="A275" s="10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66"/>
      <c r="AO275" s="66"/>
      <c r="AP275" s="66"/>
    </row>
    <row r="276" spans="1:42" ht="12.75" customHeight="1" x14ac:dyDescent="0.2">
      <c r="A276" s="10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  <c r="AP276" s="66"/>
    </row>
    <row r="277" spans="1:42" ht="12.75" customHeight="1" x14ac:dyDescent="0.2">
      <c r="A277" s="10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L277" s="66"/>
      <c r="AM277" s="66"/>
      <c r="AN277" s="66"/>
      <c r="AO277" s="66"/>
      <c r="AP277" s="66"/>
    </row>
    <row r="278" spans="1:42" ht="12.75" customHeight="1" x14ac:dyDescent="0.2">
      <c r="A278" s="10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  <c r="AA278" s="66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L278" s="66"/>
      <c r="AM278" s="66"/>
      <c r="AN278" s="66"/>
      <c r="AO278" s="66"/>
      <c r="AP278" s="66"/>
    </row>
    <row r="279" spans="1:42" ht="12.75" customHeight="1" x14ac:dyDescent="0.2">
      <c r="A279" s="10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  <c r="AA279" s="66"/>
      <c r="AB279" s="66"/>
      <c r="AC279" s="66"/>
      <c r="AD279" s="66"/>
      <c r="AE279" s="66"/>
      <c r="AF279" s="66"/>
      <c r="AG279" s="66"/>
      <c r="AH279" s="66"/>
      <c r="AI279" s="66"/>
      <c r="AJ279" s="66"/>
      <c r="AK279" s="66"/>
      <c r="AL279" s="66"/>
      <c r="AM279" s="66"/>
      <c r="AN279" s="66"/>
      <c r="AO279" s="66"/>
      <c r="AP279" s="66"/>
    </row>
    <row r="280" spans="1:42" ht="12.75" customHeight="1" x14ac:dyDescent="0.2">
      <c r="A280" s="10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  <c r="AA280" s="66"/>
      <c r="AB280" s="66"/>
      <c r="AC280" s="66"/>
      <c r="AD280" s="66"/>
      <c r="AE280" s="66"/>
      <c r="AF280" s="66"/>
      <c r="AG280" s="66"/>
      <c r="AH280" s="66"/>
      <c r="AI280" s="66"/>
      <c r="AJ280" s="66"/>
      <c r="AK280" s="66"/>
      <c r="AL280" s="66"/>
      <c r="AM280" s="66"/>
      <c r="AN280" s="66"/>
      <c r="AO280" s="66"/>
      <c r="AP280" s="66"/>
    </row>
    <row r="281" spans="1:42" ht="12.75" customHeight="1" x14ac:dyDescent="0.2">
      <c r="A281" s="10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  <c r="AA281" s="66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  <c r="AL281" s="66"/>
      <c r="AM281" s="66"/>
      <c r="AN281" s="66"/>
      <c r="AO281" s="66"/>
      <c r="AP281" s="66"/>
    </row>
    <row r="282" spans="1:42" ht="12.75" customHeight="1" x14ac:dyDescent="0.2">
      <c r="A282" s="10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  <c r="AA282" s="66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L282" s="66"/>
      <c r="AM282" s="66"/>
      <c r="AN282" s="66"/>
      <c r="AO282" s="66"/>
      <c r="AP282" s="66"/>
    </row>
    <row r="283" spans="1:42" ht="12.75" customHeight="1" x14ac:dyDescent="0.2">
      <c r="A283" s="10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  <c r="AA283" s="66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  <c r="AL283" s="66"/>
      <c r="AM283" s="66"/>
      <c r="AN283" s="66"/>
      <c r="AO283" s="66"/>
      <c r="AP283" s="66"/>
    </row>
    <row r="284" spans="1:42" ht="12.75" customHeight="1" x14ac:dyDescent="0.2">
      <c r="A284" s="10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66"/>
      <c r="AO284" s="66"/>
      <c r="AP284" s="66"/>
    </row>
    <row r="285" spans="1:42" ht="12.75" customHeight="1" x14ac:dyDescent="0.2">
      <c r="A285" s="10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  <c r="AA285" s="66"/>
      <c r="AB285" s="66"/>
      <c r="AC285" s="66"/>
      <c r="AD285" s="66"/>
      <c r="AE285" s="66"/>
      <c r="AF285" s="66"/>
      <c r="AG285" s="66"/>
      <c r="AH285" s="66"/>
      <c r="AI285" s="66"/>
      <c r="AJ285" s="66"/>
      <c r="AK285" s="66"/>
      <c r="AL285" s="66"/>
      <c r="AM285" s="66"/>
      <c r="AN285" s="66"/>
      <c r="AO285" s="66"/>
      <c r="AP285" s="66"/>
    </row>
    <row r="286" spans="1:42" ht="12.75" customHeight="1" x14ac:dyDescent="0.2">
      <c r="A286" s="10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  <c r="AP286" s="66"/>
    </row>
    <row r="287" spans="1:42" ht="12.75" customHeight="1" x14ac:dyDescent="0.2">
      <c r="A287" s="10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  <c r="AA287" s="66"/>
      <c r="AB287" s="66"/>
      <c r="AC287" s="66"/>
      <c r="AD287" s="66"/>
      <c r="AE287" s="66"/>
      <c r="AF287" s="66"/>
      <c r="AG287" s="66"/>
      <c r="AH287" s="66"/>
      <c r="AI287" s="66"/>
      <c r="AJ287" s="66"/>
      <c r="AK287" s="66"/>
      <c r="AL287" s="66"/>
      <c r="AM287" s="66"/>
      <c r="AN287" s="66"/>
      <c r="AO287" s="66"/>
      <c r="AP287" s="66"/>
    </row>
    <row r="288" spans="1:42" ht="12.75" customHeight="1" x14ac:dyDescent="0.2">
      <c r="A288" s="10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  <c r="AP288" s="66"/>
    </row>
    <row r="289" spans="1:42" ht="12.75" customHeight="1" x14ac:dyDescent="0.2">
      <c r="A289" s="10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  <c r="AM289" s="66"/>
      <c r="AN289" s="66"/>
      <c r="AO289" s="66"/>
      <c r="AP289" s="66"/>
    </row>
    <row r="290" spans="1:42" ht="12.75" customHeight="1" x14ac:dyDescent="0.2">
      <c r="A290" s="10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  <c r="AP290" s="66"/>
    </row>
    <row r="291" spans="1:42" ht="12.75" customHeight="1" x14ac:dyDescent="0.2">
      <c r="A291" s="10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  <c r="AA291" s="66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L291" s="66"/>
      <c r="AM291" s="66"/>
      <c r="AN291" s="66"/>
      <c r="AO291" s="66"/>
      <c r="AP291" s="66"/>
    </row>
    <row r="292" spans="1:42" ht="12.75" customHeight="1" x14ac:dyDescent="0.2">
      <c r="A292" s="10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  <c r="AP292" s="66"/>
    </row>
    <row r="293" spans="1:42" ht="12.75" customHeight="1" x14ac:dyDescent="0.2">
      <c r="A293" s="10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  <c r="AA293" s="66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L293" s="66"/>
      <c r="AM293" s="66"/>
      <c r="AN293" s="66"/>
      <c r="AO293" s="66"/>
      <c r="AP293" s="66"/>
    </row>
    <row r="294" spans="1:42" ht="12.75" customHeight="1" x14ac:dyDescent="0.2">
      <c r="A294" s="10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  <c r="AA294" s="66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  <c r="AL294" s="66"/>
      <c r="AM294" s="66"/>
      <c r="AN294" s="66"/>
      <c r="AO294" s="66"/>
      <c r="AP294" s="66"/>
    </row>
    <row r="295" spans="1:42" ht="12.75" customHeight="1" x14ac:dyDescent="0.2">
      <c r="A295" s="10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  <c r="AA295" s="66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  <c r="AL295" s="66"/>
      <c r="AM295" s="66"/>
      <c r="AN295" s="66"/>
      <c r="AO295" s="66"/>
      <c r="AP295" s="66"/>
    </row>
    <row r="296" spans="1:42" ht="12.75" customHeight="1" x14ac:dyDescent="0.2">
      <c r="A296" s="10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6"/>
      <c r="AN296" s="66"/>
      <c r="AO296" s="66"/>
      <c r="AP296" s="66"/>
    </row>
    <row r="297" spans="1:42" ht="12.75" customHeight="1" x14ac:dyDescent="0.2">
      <c r="A297" s="10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  <c r="AL297" s="66"/>
      <c r="AM297" s="66"/>
      <c r="AN297" s="66"/>
      <c r="AO297" s="66"/>
      <c r="AP297" s="66"/>
    </row>
    <row r="298" spans="1:42" ht="12.75" customHeight="1" x14ac:dyDescent="0.2">
      <c r="A298" s="10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66"/>
      <c r="AO298" s="66"/>
      <c r="AP298" s="66"/>
    </row>
    <row r="299" spans="1:42" ht="12.75" customHeight="1" x14ac:dyDescent="0.2">
      <c r="A299" s="10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L299" s="66"/>
      <c r="AM299" s="66"/>
      <c r="AN299" s="66"/>
      <c r="AO299" s="66"/>
      <c r="AP299" s="66"/>
    </row>
    <row r="300" spans="1:42" ht="12.75" customHeight="1" x14ac:dyDescent="0.2">
      <c r="A300" s="10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66"/>
      <c r="AO300" s="66"/>
      <c r="AP300" s="66"/>
    </row>
    <row r="301" spans="1:42" ht="12.75" customHeight="1" x14ac:dyDescent="0.2">
      <c r="A301" s="10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  <c r="AI301" s="66"/>
      <c r="AJ301" s="66"/>
      <c r="AK301" s="66"/>
      <c r="AL301" s="66"/>
      <c r="AM301" s="66"/>
      <c r="AN301" s="66"/>
      <c r="AO301" s="66"/>
      <c r="AP301" s="66"/>
    </row>
    <row r="302" spans="1:42" ht="12.75" customHeight="1" x14ac:dyDescent="0.2">
      <c r="A302" s="10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66"/>
      <c r="AO302" s="66"/>
      <c r="AP302" s="66"/>
    </row>
    <row r="303" spans="1:42" ht="12.75" customHeight="1" x14ac:dyDescent="0.2">
      <c r="A303" s="10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  <c r="AA303" s="66"/>
      <c r="AB303" s="66"/>
      <c r="AC303" s="66"/>
      <c r="AD303" s="66"/>
      <c r="AE303" s="66"/>
      <c r="AF303" s="66"/>
      <c r="AG303" s="66"/>
      <c r="AH303" s="66"/>
      <c r="AI303" s="66"/>
      <c r="AJ303" s="66"/>
      <c r="AK303" s="66"/>
      <c r="AL303" s="66"/>
      <c r="AM303" s="66"/>
      <c r="AN303" s="66"/>
      <c r="AO303" s="66"/>
      <c r="AP303" s="66"/>
    </row>
    <row r="304" spans="1:42" ht="12.75" customHeight="1" x14ac:dyDescent="0.2">
      <c r="A304" s="10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  <c r="AA304" s="66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  <c r="AL304" s="66"/>
      <c r="AM304" s="66"/>
      <c r="AN304" s="66"/>
      <c r="AO304" s="66"/>
      <c r="AP304" s="66"/>
    </row>
    <row r="305" spans="1:42" ht="12.75" customHeight="1" x14ac:dyDescent="0.2">
      <c r="A305" s="10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  <c r="AP305" s="66"/>
    </row>
    <row r="306" spans="1:42" ht="12.75" customHeight="1" x14ac:dyDescent="0.2">
      <c r="A306" s="10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  <c r="AP306" s="66"/>
    </row>
    <row r="307" spans="1:42" ht="12.75" customHeight="1" x14ac:dyDescent="0.2">
      <c r="A307" s="10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66"/>
      <c r="AO307" s="66"/>
      <c r="AP307" s="66"/>
    </row>
    <row r="308" spans="1:42" ht="12.75" customHeight="1" x14ac:dyDescent="0.2">
      <c r="A308" s="10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  <c r="AP308" s="66"/>
    </row>
    <row r="309" spans="1:42" ht="12.75" customHeight="1" x14ac:dyDescent="0.2">
      <c r="A309" s="10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66"/>
      <c r="AO309" s="66"/>
      <c r="AP309" s="66"/>
    </row>
    <row r="310" spans="1:42" ht="12.75" customHeight="1" x14ac:dyDescent="0.2">
      <c r="A310" s="10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  <c r="AP310" s="66"/>
    </row>
    <row r="311" spans="1:42" ht="12.75" customHeight="1" x14ac:dyDescent="0.2">
      <c r="A311" s="10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L311" s="66"/>
      <c r="AM311" s="66"/>
      <c r="AN311" s="66"/>
      <c r="AO311" s="66"/>
      <c r="AP311" s="66"/>
    </row>
    <row r="312" spans="1:42" ht="12.75" customHeight="1" x14ac:dyDescent="0.2">
      <c r="A312" s="10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  <c r="AP312" s="66"/>
    </row>
    <row r="313" spans="1:42" ht="12.75" customHeight="1" x14ac:dyDescent="0.2">
      <c r="A313" s="10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L313" s="66"/>
      <c r="AM313" s="66"/>
      <c r="AN313" s="66"/>
      <c r="AO313" s="66"/>
      <c r="AP313" s="66"/>
    </row>
    <row r="314" spans="1:42" ht="12.75" customHeight="1" x14ac:dyDescent="0.2">
      <c r="A314" s="10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  <c r="AA314" s="66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  <c r="AL314" s="66"/>
      <c r="AM314" s="66"/>
      <c r="AN314" s="66"/>
      <c r="AO314" s="66"/>
      <c r="AP314" s="66"/>
    </row>
    <row r="315" spans="1:42" ht="12.75" customHeight="1" x14ac:dyDescent="0.2">
      <c r="A315" s="10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  <c r="Z315" s="66"/>
      <c r="AA315" s="66"/>
      <c r="AB315" s="66"/>
      <c r="AC315" s="66"/>
      <c r="AD315" s="66"/>
      <c r="AE315" s="66"/>
      <c r="AF315" s="66"/>
      <c r="AG315" s="66"/>
      <c r="AH315" s="66"/>
      <c r="AI315" s="66"/>
      <c r="AJ315" s="66"/>
      <c r="AK315" s="66"/>
      <c r="AL315" s="66"/>
      <c r="AM315" s="66"/>
      <c r="AN315" s="66"/>
      <c r="AO315" s="66"/>
      <c r="AP315" s="66"/>
    </row>
    <row r="316" spans="1:42" ht="12.75" customHeight="1" x14ac:dyDescent="0.2">
      <c r="A316" s="10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L316" s="66"/>
      <c r="AM316" s="66"/>
      <c r="AN316" s="66"/>
      <c r="AO316" s="66"/>
      <c r="AP316" s="66"/>
    </row>
    <row r="317" spans="1:42" ht="12.75" customHeight="1" x14ac:dyDescent="0.2">
      <c r="A317" s="10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  <c r="AA317" s="66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  <c r="AL317" s="66"/>
      <c r="AM317" s="66"/>
      <c r="AN317" s="66"/>
      <c r="AO317" s="66"/>
      <c r="AP317" s="66"/>
    </row>
    <row r="318" spans="1:42" ht="12.75" customHeight="1" x14ac:dyDescent="0.2">
      <c r="A318" s="10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  <c r="AA318" s="66"/>
      <c r="AB318" s="66"/>
      <c r="AC318" s="66"/>
      <c r="AD318" s="66"/>
      <c r="AE318" s="66"/>
      <c r="AF318" s="66"/>
      <c r="AG318" s="66"/>
      <c r="AH318" s="66"/>
      <c r="AI318" s="66"/>
      <c r="AJ318" s="66"/>
      <c r="AK318" s="66"/>
      <c r="AL318" s="66"/>
      <c r="AM318" s="66"/>
      <c r="AN318" s="66"/>
      <c r="AO318" s="66"/>
      <c r="AP318" s="66"/>
    </row>
    <row r="319" spans="1:42" ht="12.75" customHeight="1" x14ac:dyDescent="0.2">
      <c r="A319" s="10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  <c r="AA319" s="66"/>
      <c r="AB319" s="66"/>
      <c r="AC319" s="66"/>
      <c r="AD319" s="66"/>
      <c r="AE319" s="66"/>
      <c r="AF319" s="66"/>
      <c r="AG319" s="66"/>
      <c r="AH319" s="66"/>
      <c r="AI319" s="66"/>
      <c r="AJ319" s="66"/>
      <c r="AK319" s="66"/>
      <c r="AL319" s="66"/>
      <c r="AM319" s="66"/>
      <c r="AN319" s="66"/>
      <c r="AO319" s="66"/>
      <c r="AP319" s="66"/>
    </row>
    <row r="320" spans="1:42" ht="12.75" customHeight="1" x14ac:dyDescent="0.2">
      <c r="A320" s="10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  <c r="AA320" s="66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  <c r="AL320" s="66"/>
      <c r="AM320" s="66"/>
      <c r="AN320" s="66"/>
      <c r="AO320" s="66"/>
      <c r="AP320" s="66"/>
    </row>
    <row r="321" spans="1:42" ht="12.75" customHeight="1" x14ac:dyDescent="0.2">
      <c r="A321" s="10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  <c r="Z321" s="66"/>
      <c r="AA321" s="66"/>
      <c r="AB321" s="66"/>
      <c r="AC321" s="66"/>
      <c r="AD321" s="66"/>
      <c r="AE321" s="66"/>
      <c r="AF321" s="66"/>
      <c r="AG321" s="66"/>
      <c r="AH321" s="66"/>
      <c r="AI321" s="66"/>
      <c r="AJ321" s="66"/>
      <c r="AK321" s="66"/>
      <c r="AL321" s="66"/>
      <c r="AM321" s="66"/>
      <c r="AN321" s="66"/>
      <c r="AO321" s="66"/>
      <c r="AP321" s="66"/>
    </row>
    <row r="322" spans="1:42" ht="12.75" customHeight="1" x14ac:dyDescent="0.2">
      <c r="A322" s="10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  <c r="AA322" s="66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  <c r="AL322" s="66"/>
      <c r="AM322" s="66"/>
      <c r="AN322" s="66"/>
      <c r="AO322" s="66"/>
      <c r="AP322" s="66"/>
    </row>
    <row r="323" spans="1:42" ht="15.75" customHeight="1" x14ac:dyDescent="0.2"/>
    <row r="324" spans="1:42" ht="15.75" customHeight="1" x14ac:dyDescent="0.2"/>
    <row r="325" spans="1:42" ht="15.75" customHeight="1" x14ac:dyDescent="0.2"/>
    <row r="326" spans="1:42" ht="15.75" customHeight="1" x14ac:dyDescent="0.2"/>
    <row r="327" spans="1:42" ht="15.75" customHeight="1" x14ac:dyDescent="0.2"/>
    <row r="328" spans="1:42" ht="15.75" customHeight="1" x14ac:dyDescent="0.2"/>
    <row r="329" spans="1:42" ht="15.75" customHeight="1" x14ac:dyDescent="0.2"/>
    <row r="330" spans="1:42" ht="15.75" customHeight="1" x14ac:dyDescent="0.2"/>
    <row r="331" spans="1:42" ht="15.75" customHeight="1" x14ac:dyDescent="0.2"/>
    <row r="332" spans="1:42" ht="15.75" customHeight="1" x14ac:dyDescent="0.2"/>
    <row r="333" spans="1:42" ht="15.75" customHeight="1" x14ac:dyDescent="0.2"/>
    <row r="334" spans="1:42" ht="15.75" customHeight="1" x14ac:dyDescent="0.2"/>
    <row r="335" spans="1:42" ht="15.75" customHeight="1" x14ac:dyDescent="0.2"/>
    <row r="336" spans="1:42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0">
    <mergeCell ref="N7:P7"/>
    <mergeCell ref="D8:E8"/>
    <mergeCell ref="F8:G8"/>
    <mergeCell ref="H8:I8"/>
    <mergeCell ref="J8:K8"/>
    <mergeCell ref="L8:L9"/>
    <mergeCell ref="M8:M9"/>
    <mergeCell ref="N8:N9"/>
    <mergeCell ref="O8:O9"/>
    <mergeCell ref="AG6:AG9"/>
    <mergeCell ref="Q7:Q9"/>
    <mergeCell ref="R7:R9"/>
    <mergeCell ref="W7:Z7"/>
    <mergeCell ref="AA7:AC7"/>
    <mergeCell ref="AD7:AF7"/>
    <mergeCell ref="AE8:AE9"/>
    <mergeCell ref="AF8:AF9"/>
    <mergeCell ref="Y8:Z8"/>
    <mergeCell ref="AA8:AA9"/>
    <mergeCell ref="AB8:AB9"/>
    <mergeCell ref="AC8:AC9"/>
    <mergeCell ref="AD8:AD9"/>
    <mergeCell ref="S7:V7"/>
    <mergeCell ref="S8:T8"/>
    <mergeCell ref="P8:P9"/>
    <mergeCell ref="U8:V8"/>
    <mergeCell ref="W8:X8"/>
    <mergeCell ref="A1:C1"/>
    <mergeCell ref="A2:C2"/>
    <mergeCell ref="Q6:AF6"/>
    <mergeCell ref="B3:AF3"/>
    <mergeCell ref="B4:AF4"/>
    <mergeCell ref="B5:AF5"/>
    <mergeCell ref="A6:A9"/>
    <mergeCell ref="B6:P6"/>
    <mergeCell ref="B7:B9"/>
    <mergeCell ref="C7:C9"/>
    <mergeCell ref="D7:G7"/>
    <mergeCell ref="H7:K7"/>
    <mergeCell ref="L7:M7"/>
  </mergeCells>
  <pageMargins left="0.31496062992125984" right="0.15748031496062992" top="0.43307086614173229" bottom="0.43307086614173229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000"/>
  <sheetViews>
    <sheetView tabSelected="1" workbookViewId="0">
      <pane ySplit="9" topLeftCell="A10" activePane="bottomLeft" state="frozen"/>
      <selection pane="bottomLeft" activeCell="A5" sqref="A5:R5"/>
    </sheetView>
  </sheetViews>
  <sheetFormatPr defaultColWidth="12.5703125" defaultRowHeight="15" customHeight="1" x14ac:dyDescent="0.2"/>
  <cols>
    <col min="1" max="1" width="16.5703125" style="100" customWidth="1"/>
    <col min="2" max="2" width="9" style="100" customWidth="1"/>
    <col min="3" max="3" width="10.140625" style="100" customWidth="1"/>
    <col min="4" max="4" width="9.5703125" style="100" customWidth="1"/>
    <col min="5" max="5" width="10.7109375" style="100" customWidth="1"/>
    <col min="6" max="6" width="10.85546875" style="100" customWidth="1"/>
    <col min="7" max="7" width="9.7109375" style="100" customWidth="1"/>
    <col min="8" max="8" width="10.5703125" style="100" customWidth="1"/>
    <col min="9" max="10" width="8.140625" style="100" customWidth="1"/>
    <col min="11" max="11" width="7.5703125" style="100" customWidth="1"/>
    <col min="12" max="12" width="10.7109375" style="100" customWidth="1"/>
    <col min="13" max="13" width="12.140625" style="100" customWidth="1"/>
    <col min="14" max="14" width="8.7109375" style="100" customWidth="1"/>
    <col min="15" max="15" width="8.85546875" style="100" customWidth="1"/>
    <col min="16" max="16" width="9.7109375" style="100" customWidth="1"/>
    <col min="17" max="17" width="7.140625" style="100" customWidth="1"/>
    <col min="18" max="18" width="7.28515625" style="100" customWidth="1"/>
    <col min="19" max="20" width="8.5703125" style="100" customWidth="1"/>
    <col min="21" max="16384" width="12.5703125" style="100"/>
  </cols>
  <sheetData>
    <row r="1" spans="1:20" ht="15" customHeight="1" x14ac:dyDescent="0.2">
      <c r="A1" s="151" t="s">
        <v>281</v>
      </c>
      <c r="B1" s="151"/>
      <c r="C1" s="151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25" x14ac:dyDescent="0.2">
      <c r="A2" s="152" t="s">
        <v>282</v>
      </c>
      <c r="B2" s="152"/>
      <c r="C2" s="152"/>
      <c r="D2" s="102"/>
      <c r="E2" s="102"/>
      <c r="F2" s="102"/>
      <c r="G2" s="102"/>
      <c r="H2" s="78"/>
      <c r="I2" s="78"/>
      <c r="J2" s="78"/>
      <c r="K2" s="78"/>
      <c r="L2" s="78"/>
      <c r="M2" s="78"/>
      <c r="N2" s="78"/>
      <c r="O2" s="78"/>
      <c r="P2" s="102"/>
      <c r="Q2" s="102"/>
      <c r="R2" s="110" t="s">
        <v>261</v>
      </c>
      <c r="S2" s="78"/>
      <c r="T2" s="78"/>
    </row>
    <row r="3" spans="1:20" ht="21" customHeight="1" x14ac:dyDescent="0.2">
      <c r="A3" s="157" t="s">
        <v>288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78"/>
      <c r="T3" s="78"/>
    </row>
    <row r="4" spans="1:20" ht="15.75" customHeight="1" x14ac:dyDescent="0.2">
      <c r="A4" s="159" t="s">
        <v>280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78"/>
      <c r="T4" s="78"/>
    </row>
    <row r="5" spans="1:20" ht="18.75" customHeight="1" x14ac:dyDescent="0.2">
      <c r="A5" s="159" t="s">
        <v>289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78"/>
      <c r="T5" s="78"/>
    </row>
    <row r="6" spans="1:20" ht="49.5" customHeight="1" x14ac:dyDescent="0.2">
      <c r="A6" s="155" t="s">
        <v>3</v>
      </c>
      <c r="B6" s="156" t="s">
        <v>262</v>
      </c>
      <c r="C6" s="137"/>
      <c r="D6" s="138"/>
      <c r="E6" s="156" t="s">
        <v>263</v>
      </c>
      <c r="F6" s="138"/>
      <c r="G6" s="156" t="s">
        <v>264</v>
      </c>
      <c r="H6" s="137"/>
      <c r="I6" s="137"/>
      <c r="J6" s="137"/>
      <c r="K6" s="137"/>
      <c r="L6" s="137"/>
      <c r="M6" s="138"/>
      <c r="N6" s="156" t="s">
        <v>265</v>
      </c>
      <c r="O6" s="137"/>
      <c r="P6" s="137"/>
      <c r="Q6" s="137"/>
      <c r="R6" s="138"/>
      <c r="S6" s="102"/>
      <c r="T6" s="102"/>
    </row>
    <row r="7" spans="1:20" ht="29.25" customHeight="1" x14ac:dyDescent="0.2">
      <c r="A7" s="134"/>
      <c r="B7" s="155" t="s">
        <v>266</v>
      </c>
      <c r="C7" s="155" t="s">
        <v>267</v>
      </c>
      <c r="D7" s="155" t="s">
        <v>268</v>
      </c>
      <c r="E7" s="155" t="s">
        <v>269</v>
      </c>
      <c r="F7" s="155" t="s">
        <v>233</v>
      </c>
      <c r="G7" s="156" t="s">
        <v>270</v>
      </c>
      <c r="H7" s="138"/>
      <c r="I7" s="155" t="s">
        <v>271</v>
      </c>
      <c r="J7" s="156" t="s">
        <v>272</v>
      </c>
      <c r="K7" s="137"/>
      <c r="L7" s="137"/>
      <c r="M7" s="138"/>
      <c r="N7" s="155" t="s">
        <v>273</v>
      </c>
      <c r="O7" s="156" t="s">
        <v>224</v>
      </c>
      <c r="P7" s="138"/>
      <c r="Q7" s="161" t="s">
        <v>225</v>
      </c>
      <c r="R7" s="138"/>
      <c r="S7" s="130"/>
      <c r="T7" s="130"/>
    </row>
    <row r="8" spans="1:20" ht="27.75" customHeight="1" x14ac:dyDescent="0.2">
      <c r="A8" s="134"/>
      <c r="B8" s="134"/>
      <c r="C8" s="134"/>
      <c r="D8" s="134"/>
      <c r="E8" s="134"/>
      <c r="F8" s="134"/>
      <c r="G8" s="155" t="s">
        <v>274</v>
      </c>
      <c r="H8" s="133" t="s">
        <v>275</v>
      </c>
      <c r="I8" s="134"/>
      <c r="J8" s="156" t="s">
        <v>82</v>
      </c>
      <c r="K8" s="138"/>
      <c r="L8" s="156" t="s">
        <v>34</v>
      </c>
      <c r="M8" s="138"/>
      <c r="N8" s="134"/>
      <c r="O8" s="155" t="s">
        <v>85</v>
      </c>
      <c r="P8" s="155" t="s">
        <v>89</v>
      </c>
      <c r="Q8" s="155" t="s">
        <v>276</v>
      </c>
      <c r="R8" s="155" t="s">
        <v>277</v>
      </c>
      <c r="S8" s="102"/>
      <c r="T8" s="102"/>
    </row>
    <row r="9" spans="1:20" ht="12.75" x14ac:dyDescent="0.2">
      <c r="A9" s="135"/>
      <c r="B9" s="135"/>
      <c r="C9" s="135"/>
      <c r="D9" s="135"/>
      <c r="E9" s="135"/>
      <c r="F9" s="135"/>
      <c r="G9" s="135"/>
      <c r="H9" s="135"/>
      <c r="I9" s="135"/>
      <c r="J9" s="125" t="s">
        <v>85</v>
      </c>
      <c r="K9" s="125" t="s">
        <v>89</v>
      </c>
      <c r="L9" s="125" t="s">
        <v>85</v>
      </c>
      <c r="M9" s="125" t="s">
        <v>89</v>
      </c>
      <c r="N9" s="135"/>
      <c r="O9" s="135"/>
      <c r="P9" s="135"/>
      <c r="Q9" s="135"/>
      <c r="R9" s="135"/>
      <c r="S9" s="102"/>
      <c r="T9" s="102"/>
    </row>
    <row r="10" spans="1:20" ht="13.5" x14ac:dyDescent="0.2">
      <c r="A10" s="111" t="s">
        <v>62</v>
      </c>
      <c r="B10" s="112" t="s">
        <v>91</v>
      </c>
      <c r="C10" s="112" t="s">
        <v>92</v>
      </c>
      <c r="D10" s="112" t="s">
        <v>97</v>
      </c>
      <c r="E10" s="112" t="s">
        <v>100</v>
      </c>
      <c r="F10" s="112" t="s">
        <v>98</v>
      </c>
      <c r="G10" s="112" t="s">
        <v>101</v>
      </c>
      <c r="H10" s="112" t="s">
        <v>236</v>
      </c>
      <c r="I10" s="112" t="s">
        <v>237</v>
      </c>
      <c r="J10" s="112" t="s">
        <v>238</v>
      </c>
      <c r="K10" s="112" t="s">
        <v>239</v>
      </c>
      <c r="L10" s="112" t="s">
        <v>240</v>
      </c>
      <c r="M10" s="112" t="s">
        <v>241</v>
      </c>
      <c r="N10" s="112" t="s">
        <v>242</v>
      </c>
      <c r="O10" s="112" t="s">
        <v>243</v>
      </c>
      <c r="P10" s="112" t="s">
        <v>244</v>
      </c>
      <c r="Q10" s="112" t="s">
        <v>245</v>
      </c>
      <c r="R10" s="112" t="s">
        <v>246</v>
      </c>
      <c r="S10" s="131"/>
      <c r="T10" s="131"/>
    </row>
    <row r="11" spans="1:20" ht="19.5" customHeight="1" x14ac:dyDescent="0.2">
      <c r="A11" s="114" t="s">
        <v>87</v>
      </c>
      <c r="B11" s="172">
        <v>30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H11" s="171">
        <v>0</v>
      </c>
      <c r="I11" s="171">
        <v>0</v>
      </c>
      <c r="J11" s="171">
        <v>0</v>
      </c>
      <c r="K11" s="171">
        <v>0</v>
      </c>
      <c r="L11" s="171">
        <v>0</v>
      </c>
      <c r="M11" s="171">
        <v>0</v>
      </c>
      <c r="N11" s="171">
        <v>0</v>
      </c>
      <c r="O11" s="172">
        <v>0</v>
      </c>
      <c r="P11" s="172">
        <v>0</v>
      </c>
      <c r="Q11" s="172">
        <v>0</v>
      </c>
      <c r="R11" s="172">
        <v>0</v>
      </c>
      <c r="S11" s="78"/>
      <c r="T11" s="78"/>
    </row>
    <row r="12" spans="1:20" ht="19.5" customHeight="1" x14ac:dyDescent="0.2">
      <c r="A12" s="115" t="s">
        <v>107</v>
      </c>
      <c r="B12" s="172">
        <f t="shared" ref="B12:R12" si="0">SUM(B13:B25)</f>
        <v>34</v>
      </c>
      <c r="C12" s="172">
        <f t="shared" si="0"/>
        <v>0</v>
      </c>
      <c r="D12" s="172">
        <f t="shared" si="0"/>
        <v>0</v>
      </c>
      <c r="E12" s="172">
        <f t="shared" si="0"/>
        <v>10</v>
      </c>
      <c r="F12" s="172">
        <f t="shared" si="0"/>
        <v>1352</v>
      </c>
      <c r="G12" s="172">
        <f t="shared" si="0"/>
        <v>2</v>
      </c>
      <c r="H12" s="172">
        <f t="shared" si="0"/>
        <v>14</v>
      </c>
      <c r="I12" s="172">
        <f t="shared" si="0"/>
        <v>2</v>
      </c>
      <c r="J12" s="172">
        <f t="shared" si="0"/>
        <v>0</v>
      </c>
      <c r="K12" s="172">
        <f t="shared" si="0"/>
        <v>0</v>
      </c>
      <c r="L12" s="172">
        <f t="shared" si="0"/>
        <v>0</v>
      </c>
      <c r="M12" s="172">
        <f t="shared" si="0"/>
        <v>0</v>
      </c>
      <c r="N12" s="172">
        <f t="shared" si="0"/>
        <v>0</v>
      </c>
      <c r="O12" s="172">
        <f t="shared" si="0"/>
        <v>0</v>
      </c>
      <c r="P12" s="172">
        <f t="shared" si="0"/>
        <v>0</v>
      </c>
      <c r="Q12" s="172">
        <f t="shared" si="0"/>
        <v>0</v>
      </c>
      <c r="R12" s="172">
        <f t="shared" si="0"/>
        <v>0</v>
      </c>
      <c r="S12" s="78"/>
      <c r="T12" s="78"/>
    </row>
    <row r="13" spans="1:20" ht="25.5" hidden="1" x14ac:dyDescent="0.2">
      <c r="A13" s="115" t="s">
        <v>108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78"/>
      <c r="T13" s="78"/>
    </row>
    <row r="14" spans="1:20" ht="12.75" hidden="1" x14ac:dyDescent="0.2">
      <c r="A14" s="115" t="s">
        <v>109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78"/>
      <c r="T14" s="78"/>
    </row>
    <row r="15" spans="1:20" ht="13.5" hidden="1" x14ac:dyDescent="0.2">
      <c r="A15" s="115" t="s">
        <v>110</v>
      </c>
      <c r="B15" s="172">
        <v>1</v>
      </c>
      <c r="C15" s="191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97">
        <v>0</v>
      </c>
      <c r="J15" s="197">
        <v>0</v>
      </c>
      <c r="K15" s="197">
        <v>0</v>
      </c>
      <c r="L15" s="197">
        <v>0</v>
      </c>
      <c r="M15" s="197">
        <v>0</v>
      </c>
      <c r="N15" s="197">
        <v>0</v>
      </c>
      <c r="O15" s="172">
        <v>0</v>
      </c>
      <c r="P15" s="172">
        <v>0</v>
      </c>
      <c r="Q15" s="172">
        <v>0</v>
      </c>
      <c r="R15" s="172">
        <v>0</v>
      </c>
      <c r="S15" s="78"/>
      <c r="T15" s="78"/>
    </row>
    <row r="16" spans="1:20" ht="12.75" hidden="1" x14ac:dyDescent="0.2">
      <c r="A16" s="115" t="s">
        <v>111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78"/>
      <c r="T16" s="78"/>
    </row>
    <row r="17" spans="1:20" ht="12.75" hidden="1" x14ac:dyDescent="0.2">
      <c r="A17" s="115" t="s">
        <v>112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0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78"/>
      <c r="T17" s="78"/>
    </row>
    <row r="18" spans="1:20" ht="12.75" hidden="1" x14ac:dyDescent="0.2">
      <c r="A18" s="115" t="s">
        <v>113</v>
      </c>
      <c r="B18" s="171">
        <v>12</v>
      </c>
      <c r="C18" s="171">
        <v>0</v>
      </c>
      <c r="D18" s="171">
        <v>0</v>
      </c>
      <c r="E18" s="171">
        <v>7</v>
      </c>
      <c r="F18" s="171">
        <v>672</v>
      </c>
      <c r="G18" s="171">
        <v>0</v>
      </c>
      <c r="H18" s="171">
        <v>0</v>
      </c>
      <c r="I18" s="171">
        <v>0</v>
      </c>
      <c r="J18" s="171">
        <v>0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78"/>
      <c r="T18" s="78"/>
    </row>
    <row r="19" spans="1:20" ht="12.75" hidden="1" x14ac:dyDescent="0.2">
      <c r="A19" s="115" t="s">
        <v>114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78"/>
      <c r="T19" s="78"/>
    </row>
    <row r="20" spans="1:20" ht="12.75" hidden="1" x14ac:dyDescent="0.2">
      <c r="A20" s="115" t="s">
        <v>115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0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78"/>
      <c r="T20" s="78"/>
    </row>
    <row r="21" spans="1:20" ht="15.75" hidden="1" customHeight="1" x14ac:dyDescent="0.2">
      <c r="A21" s="115" t="s">
        <v>116</v>
      </c>
      <c r="B21" s="171">
        <v>15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0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78"/>
      <c r="T21" s="78"/>
    </row>
    <row r="22" spans="1:20" ht="15.75" hidden="1" customHeight="1" x14ac:dyDescent="0.2">
      <c r="A22" s="115" t="s">
        <v>117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78"/>
      <c r="T22" s="78"/>
    </row>
    <row r="23" spans="1:20" ht="15.75" hidden="1" customHeight="1" x14ac:dyDescent="0.2">
      <c r="A23" s="115" t="s">
        <v>118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78"/>
      <c r="T23" s="78"/>
    </row>
    <row r="24" spans="1:20" ht="15.75" hidden="1" customHeight="1" x14ac:dyDescent="0.2">
      <c r="A24" s="115" t="s">
        <v>119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78"/>
      <c r="T24" s="78"/>
    </row>
    <row r="25" spans="1:20" ht="15.75" hidden="1" customHeight="1" x14ac:dyDescent="0.2">
      <c r="A25" s="115" t="s">
        <v>120</v>
      </c>
      <c r="B25" s="172">
        <v>6</v>
      </c>
      <c r="C25" s="172">
        <v>0</v>
      </c>
      <c r="D25" s="172">
        <v>0</v>
      </c>
      <c r="E25" s="172">
        <v>3</v>
      </c>
      <c r="F25" s="172">
        <v>680</v>
      </c>
      <c r="G25" s="172">
        <v>2</v>
      </c>
      <c r="H25" s="172">
        <v>14</v>
      </c>
      <c r="I25" s="172">
        <v>2</v>
      </c>
      <c r="J25" s="172">
        <v>0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78"/>
      <c r="T25" s="78"/>
    </row>
    <row r="26" spans="1:20" ht="19.5" customHeight="1" x14ac:dyDescent="0.2">
      <c r="A26" s="115" t="s">
        <v>121</v>
      </c>
      <c r="B26" s="172">
        <f t="shared" ref="B26:R26" si="1">SUM(B27:B121)</f>
        <v>199</v>
      </c>
      <c r="C26" s="172">
        <f t="shared" si="1"/>
        <v>6</v>
      </c>
      <c r="D26" s="172">
        <f t="shared" si="1"/>
        <v>7</v>
      </c>
      <c r="E26" s="172">
        <f t="shared" si="1"/>
        <v>17</v>
      </c>
      <c r="F26" s="172">
        <f t="shared" si="1"/>
        <v>928</v>
      </c>
      <c r="G26" s="172">
        <f t="shared" si="1"/>
        <v>0</v>
      </c>
      <c r="H26" s="172">
        <f t="shared" si="1"/>
        <v>0</v>
      </c>
      <c r="I26" s="172">
        <f t="shared" si="1"/>
        <v>0</v>
      </c>
      <c r="J26" s="172">
        <f t="shared" si="1"/>
        <v>0</v>
      </c>
      <c r="K26" s="172">
        <f t="shared" si="1"/>
        <v>0</v>
      </c>
      <c r="L26" s="172">
        <f t="shared" si="1"/>
        <v>0</v>
      </c>
      <c r="M26" s="172">
        <f t="shared" si="1"/>
        <v>0</v>
      </c>
      <c r="N26" s="172">
        <f t="shared" si="1"/>
        <v>0</v>
      </c>
      <c r="O26" s="172">
        <f t="shared" si="1"/>
        <v>0</v>
      </c>
      <c r="P26" s="172">
        <f t="shared" si="1"/>
        <v>0</v>
      </c>
      <c r="Q26" s="172">
        <f t="shared" si="1"/>
        <v>0</v>
      </c>
      <c r="R26" s="172">
        <f t="shared" si="1"/>
        <v>0</v>
      </c>
      <c r="S26" s="78"/>
      <c r="T26" s="78"/>
    </row>
    <row r="27" spans="1:20" ht="12.75" hidden="1" customHeight="1" x14ac:dyDescent="0.2">
      <c r="A27" s="115" t="s">
        <v>122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0</v>
      </c>
      <c r="N27" s="172">
        <v>0</v>
      </c>
      <c r="O27" s="172">
        <v>0</v>
      </c>
      <c r="P27" s="172">
        <v>0</v>
      </c>
      <c r="Q27" s="172"/>
      <c r="R27" s="172">
        <v>0</v>
      </c>
      <c r="S27" s="78"/>
      <c r="T27" s="78"/>
    </row>
    <row r="28" spans="1:20" ht="12.75" hidden="1" customHeight="1" x14ac:dyDescent="0.2">
      <c r="A28" s="115" t="s">
        <v>123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78"/>
      <c r="T28" s="78"/>
    </row>
    <row r="29" spans="1:20" ht="12.75" hidden="1" customHeight="1" x14ac:dyDescent="0.2">
      <c r="A29" s="115" t="s">
        <v>124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78"/>
      <c r="T29" s="78"/>
    </row>
    <row r="30" spans="1:20" ht="12.75" hidden="1" customHeight="1" x14ac:dyDescent="0.2">
      <c r="A30" s="115" t="s">
        <v>125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2">
        <v>0</v>
      </c>
      <c r="S30" s="78"/>
      <c r="T30" s="78"/>
    </row>
    <row r="31" spans="1:20" ht="12.75" hidden="1" customHeight="1" x14ac:dyDescent="0.2">
      <c r="A31" s="115" t="s">
        <v>126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78"/>
      <c r="T31" s="78"/>
    </row>
    <row r="32" spans="1:20" ht="12.75" hidden="1" customHeight="1" x14ac:dyDescent="0.2">
      <c r="A32" s="115" t="s">
        <v>127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78"/>
      <c r="T32" s="78"/>
    </row>
    <row r="33" spans="1:20" ht="12.75" hidden="1" customHeight="1" x14ac:dyDescent="0.2">
      <c r="A33" s="115" t="s">
        <v>128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2">
        <v>0</v>
      </c>
      <c r="S33" s="78"/>
      <c r="T33" s="78"/>
    </row>
    <row r="34" spans="1:20" ht="12.75" hidden="1" customHeight="1" x14ac:dyDescent="0.2">
      <c r="A34" s="115" t="s">
        <v>129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78"/>
      <c r="T34" s="78"/>
    </row>
    <row r="35" spans="1:20" ht="12.75" hidden="1" customHeight="1" x14ac:dyDescent="0.2">
      <c r="A35" s="115" t="s">
        <v>130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78"/>
      <c r="T35" s="78"/>
    </row>
    <row r="36" spans="1:20" ht="12.75" hidden="1" customHeight="1" x14ac:dyDescent="0.2">
      <c r="A36" s="115" t="s">
        <v>131</v>
      </c>
      <c r="B36" s="172">
        <v>3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78"/>
      <c r="T36" s="78"/>
    </row>
    <row r="37" spans="1:20" ht="12.75" hidden="1" customHeight="1" x14ac:dyDescent="0.2">
      <c r="A37" s="115" t="s">
        <v>132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78"/>
      <c r="T37" s="78"/>
    </row>
    <row r="38" spans="1:20" ht="12.75" hidden="1" customHeight="1" x14ac:dyDescent="0.2">
      <c r="A38" s="115" t="s">
        <v>133</v>
      </c>
      <c r="B38" s="172">
        <v>0</v>
      </c>
      <c r="C38" s="172">
        <v>0</v>
      </c>
      <c r="D38" s="172">
        <v>0</v>
      </c>
      <c r="E38" s="172">
        <v>0</v>
      </c>
      <c r="F38" s="172">
        <v>0</v>
      </c>
      <c r="G38" s="172">
        <v>0</v>
      </c>
      <c r="H38" s="172">
        <v>0</v>
      </c>
      <c r="I38" s="172">
        <v>0</v>
      </c>
      <c r="J38" s="172">
        <v>0</v>
      </c>
      <c r="K38" s="172">
        <v>0</v>
      </c>
      <c r="L38" s="172">
        <v>0</v>
      </c>
      <c r="M38" s="172">
        <v>0</v>
      </c>
      <c r="N38" s="172">
        <v>0</v>
      </c>
      <c r="O38" s="172">
        <v>0</v>
      </c>
      <c r="P38" s="172">
        <v>0</v>
      </c>
      <c r="Q38" s="172">
        <v>0</v>
      </c>
      <c r="R38" s="172">
        <v>0</v>
      </c>
      <c r="S38" s="78"/>
      <c r="T38" s="78"/>
    </row>
    <row r="39" spans="1:20" ht="12.75" hidden="1" customHeight="1" x14ac:dyDescent="0.2">
      <c r="A39" s="115" t="s">
        <v>134</v>
      </c>
      <c r="B39" s="172">
        <v>0</v>
      </c>
      <c r="C39" s="172">
        <v>0</v>
      </c>
      <c r="D39" s="172">
        <v>0</v>
      </c>
      <c r="E39" s="172">
        <v>0</v>
      </c>
      <c r="F39" s="172">
        <v>0</v>
      </c>
      <c r="G39" s="172">
        <v>0</v>
      </c>
      <c r="H39" s="172">
        <v>0</v>
      </c>
      <c r="I39" s="172">
        <v>0</v>
      </c>
      <c r="J39" s="172">
        <v>0</v>
      </c>
      <c r="K39" s="172">
        <v>0</v>
      </c>
      <c r="L39" s="172">
        <v>0</v>
      </c>
      <c r="M39" s="172">
        <v>0</v>
      </c>
      <c r="N39" s="172">
        <v>0</v>
      </c>
      <c r="O39" s="172">
        <v>0</v>
      </c>
      <c r="P39" s="172">
        <v>0</v>
      </c>
      <c r="Q39" s="172">
        <v>0</v>
      </c>
      <c r="R39" s="172">
        <v>0</v>
      </c>
      <c r="S39" s="78"/>
      <c r="T39" s="78"/>
    </row>
    <row r="40" spans="1:20" ht="12.75" hidden="1" customHeight="1" x14ac:dyDescent="0.2">
      <c r="A40" s="115" t="s">
        <v>135</v>
      </c>
      <c r="B40" s="172">
        <v>0</v>
      </c>
      <c r="C40" s="172">
        <v>0</v>
      </c>
      <c r="D40" s="172">
        <v>0</v>
      </c>
      <c r="E40" s="172">
        <v>0</v>
      </c>
      <c r="F40" s="172">
        <v>0</v>
      </c>
      <c r="G40" s="172">
        <v>0</v>
      </c>
      <c r="H40" s="172">
        <v>0</v>
      </c>
      <c r="I40" s="172">
        <v>0</v>
      </c>
      <c r="J40" s="172">
        <v>0</v>
      </c>
      <c r="K40" s="172">
        <v>0</v>
      </c>
      <c r="L40" s="172">
        <v>0</v>
      </c>
      <c r="M40" s="172">
        <v>0</v>
      </c>
      <c r="N40" s="172">
        <v>0</v>
      </c>
      <c r="O40" s="172">
        <v>0</v>
      </c>
      <c r="P40" s="172">
        <v>0</v>
      </c>
      <c r="Q40" s="172">
        <v>0</v>
      </c>
      <c r="R40" s="172">
        <v>0</v>
      </c>
      <c r="S40" s="78"/>
      <c r="T40" s="78"/>
    </row>
    <row r="41" spans="1:20" ht="12.75" hidden="1" customHeight="1" x14ac:dyDescent="0.2">
      <c r="A41" s="115" t="s">
        <v>136</v>
      </c>
      <c r="B41" s="172">
        <v>5</v>
      </c>
      <c r="C41" s="172">
        <v>0</v>
      </c>
      <c r="D41" s="172">
        <v>5</v>
      </c>
      <c r="E41" s="172">
        <v>0</v>
      </c>
      <c r="F41" s="172">
        <v>0</v>
      </c>
      <c r="G41" s="172">
        <v>0</v>
      </c>
      <c r="H41" s="172">
        <v>0</v>
      </c>
      <c r="I41" s="172">
        <v>0</v>
      </c>
      <c r="J41" s="172">
        <v>0</v>
      </c>
      <c r="K41" s="172">
        <v>0</v>
      </c>
      <c r="L41" s="172">
        <v>0</v>
      </c>
      <c r="M41" s="172">
        <v>0</v>
      </c>
      <c r="N41" s="172">
        <v>0</v>
      </c>
      <c r="O41" s="172">
        <v>0</v>
      </c>
      <c r="P41" s="172">
        <v>0</v>
      </c>
      <c r="Q41" s="172">
        <v>0</v>
      </c>
      <c r="R41" s="172">
        <v>0</v>
      </c>
      <c r="S41" s="78"/>
      <c r="T41" s="78"/>
    </row>
    <row r="42" spans="1:20" ht="12.75" hidden="1" customHeight="1" x14ac:dyDescent="0.2">
      <c r="A42" s="115" t="s">
        <v>137</v>
      </c>
      <c r="B42" s="172">
        <v>0</v>
      </c>
      <c r="C42" s="172">
        <v>0</v>
      </c>
      <c r="D42" s="172">
        <v>0</v>
      </c>
      <c r="E42" s="172">
        <v>0</v>
      </c>
      <c r="F42" s="172">
        <v>0</v>
      </c>
      <c r="G42" s="172">
        <v>0</v>
      </c>
      <c r="H42" s="172">
        <v>0</v>
      </c>
      <c r="I42" s="172">
        <v>0</v>
      </c>
      <c r="J42" s="172">
        <v>0</v>
      </c>
      <c r="K42" s="172">
        <v>0</v>
      </c>
      <c r="L42" s="172">
        <v>0</v>
      </c>
      <c r="M42" s="172">
        <v>0</v>
      </c>
      <c r="N42" s="172">
        <v>0</v>
      </c>
      <c r="O42" s="172">
        <v>0</v>
      </c>
      <c r="P42" s="172">
        <v>0</v>
      </c>
      <c r="Q42" s="172">
        <v>0</v>
      </c>
      <c r="R42" s="172">
        <v>0</v>
      </c>
      <c r="S42" s="78"/>
      <c r="T42" s="78"/>
    </row>
    <row r="43" spans="1:20" ht="12.75" hidden="1" customHeight="1" x14ac:dyDescent="0.2">
      <c r="A43" s="115" t="s">
        <v>138</v>
      </c>
      <c r="B43" s="172">
        <v>0</v>
      </c>
      <c r="C43" s="172">
        <v>0</v>
      </c>
      <c r="D43" s="172">
        <v>0</v>
      </c>
      <c r="E43" s="172">
        <v>0</v>
      </c>
      <c r="F43" s="172">
        <v>0</v>
      </c>
      <c r="G43" s="172">
        <v>0</v>
      </c>
      <c r="H43" s="172">
        <v>0</v>
      </c>
      <c r="I43" s="172">
        <v>0</v>
      </c>
      <c r="J43" s="172">
        <v>0</v>
      </c>
      <c r="K43" s="172">
        <v>0</v>
      </c>
      <c r="L43" s="172">
        <v>0</v>
      </c>
      <c r="M43" s="172">
        <v>0</v>
      </c>
      <c r="N43" s="172">
        <v>0</v>
      </c>
      <c r="O43" s="172">
        <v>0</v>
      </c>
      <c r="P43" s="172">
        <v>0</v>
      </c>
      <c r="Q43" s="172">
        <v>0</v>
      </c>
      <c r="R43" s="172">
        <v>0</v>
      </c>
      <c r="S43" s="78"/>
      <c r="T43" s="78"/>
    </row>
    <row r="44" spans="1:20" ht="12.75" hidden="1" customHeight="1" x14ac:dyDescent="0.2">
      <c r="A44" s="115" t="s">
        <v>139</v>
      </c>
      <c r="B44" s="172">
        <v>4</v>
      </c>
      <c r="C44" s="172">
        <v>0</v>
      </c>
      <c r="D44" s="172">
        <v>2</v>
      </c>
      <c r="E44" s="172">
        <v>1</v>
      </c>
      <c r="F44" s="172">
        <v>4</v>
      </c>
      <c r="G44" s="172">
        <v>0</v>
      </c>
      <c r="H44" s="172">
        <v>0</v>
      </c>
      <c r="I44" s="172">
        <v>0</v>
      </c>
      <c r="J44" s="172">
        <v>0</v>
      </c>
      <c r="K44" s="172">
        <v>0</v>
      </c>
      <c r="L44" s="172">
        <v>0</v>
      </c>
      <c r="M44" s="172">
        <v>0</v>
      </c>
      <c r="N44" s="172">
        <v>0</v>
      </c>
      <c r="O44" s="172">
        <v>0</v>
      </c>
      <c r="P44" s="172">
        <v>0</v>
      </c>
      <c r="Q44" s="172">
        <v>0</v>
      </c>
      <c r="R44" s="172">
        <v>0</v>
      </c>
      <c r="S44" s="78"/>
      <c r="T44" s="78"/>
    </row>
    <row r="45" spans="1:20" ht="12.75" hidden="1" customHeight="1" x14ac:dyDescent="0.2">
      <c r="A45" s="115" t="s">
        <v>140</v>
      </c>
      <c r="B45" s="172">
        <v>9</v>
      </c>
      <c r="C45" s="172">
        <v>1</v>
      </c>
      <c r="D45" s="172">
        <v>0</v>
      </c>
      <c r="E45" s="172">
        <v>1</v>
      </c>
      <c r="F45" s="172">
        <v>77</v>
      </c>
      <c r="G45" s="172">
        <v>0</v>
      </c>
      <c r="H45" s="172">
        <v>0</v>
      </c>
      <c r="I45" s="172">
        <v>0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  <c r="Q45" s="172">
        <v>0</v>
      </c>
      <c r="R45" s="172">
        <v>0</v>
      </c>
      <c r="S45" s="78"/>
      <c r="T45" s="78"/>
    </row>
    <row r="46" spans="1:20" ht="12.75" hidden="1" customHeight="1" x14ac:dyDescent="0.2">
      <c r="A46" s="115" t="s">
        <v>141</v>
      </c>
      <c r="B46" s="172">
        <v>3</v>
      </c>
      <c r="C46" s="172">
        <v>1</v>
      </c>
      <c r="D46" s="172">
        <v>0</v>
      </c>
      <c r="E46" s="172">
        <v>2</v>
      </c>
      <c r="F46" s="172">
        <v>120</v>
      </c>
      <c r="G46" s="172">
        <v>0</v>
      </c>
      <c r="H46" s="172">
        <v>0</v>
      </c>
      <c r="I46" s="172">
        <v>0</v>
      </c>
      <c r="J46" s="172">
        <v>0</v>
      </c>
      <c r="K46" s="172">
        <v>0</v>
      </c>
      <c r="L46" s="172">
        <v>0</v>
      </c>
      <c r="M46" s="172">
        <v>0</v>
      </c>
      <c r="N46" s="172">
        <v>0</v>
      </c>
      <c r="O46" s="172">
        <v>0</v>
      </c>
      <c r="P46" s="172">
        <v>0</v>
      </c>
      <c r="Q46" s="172">
        <v>0</v>
      </c>
      <c r="R46" s="172">
        <v>0</v>
      </c>
      <c r="S46" s="78"/>
      <c r="T46" s="78"/>
    </row>
    <row r="47" spans="1:20" ht="12.75" hidden="1" customHeight="1" x14ac:dyDescent="0.2">
      <c r="A47" s="115" t="s">
        <v>142</v>
      </c>
      <c r="B47" s="172">
        <v>9</v>
      </c>
      <c r="C47" s="172">
        <v>0</v>
      </c>
      <c r="D47" s="172">
        <v>0</v>
      </c>
      <c r="E47" s="172">
        <v>1</v>
      </c>
      <c r="F47" s="172">
        <v>4</v>
      </c>
      <c r="G47" s="172">
        <v>0</v>
      </c>
      <c r="H47" s="172">
        <v>0</v>
      </c>
      <c r="I47" s="172">
        <v>0</v>
      </c>
      <c r="J47" s="172">
        <v>0</v>
      </c>
      <c r="K47" s="172">
        <v>0</v>
      </c>
      <c r="L47" s="172">
        <v>0</v>
      </c>
      <c r="M47" s="172">
        <v>0</v>
      </c>
      <c r="N47" s="172">
        <v>0</v>
      </c>
      <c r="O47" s="172">
        <v>0</v>
      </c>
      <c r="P47" s="172">
        <v>0</v>
      </c>
      <c r="Q47" s="172">
        <v>0</v>
      </c>
      <c r="R47" s="172">
        <v>0</v>
      </c>
      <c r="S47" s="78"/>
      <c r="T47" s="78"/>
    </row>
    <row r="48" spans="1:20" ht="12.75" hidden="1" customHeight="1" x14ac:dyDescent="0.2">
      <c r="A48" s="115" t="s">
        <v>143</v>
      </c>
      <c r="B48" s="172">
        <v>3</v>
      </c>
      <c r="C48" s="172">
        <v>0</v>
      </c>
      <c r="D48" s="172">
        <v>0</v>
      </c>
      <c r="E48" s="172">
        <v>1</v>
      </c>
      <c r="F48" s="172">
        <v>5</v>
      </c>
      <c r="G48" s="172">
        <v>0</v>
      </c>
      <c r="H48" s="172">
        <v>0</v>
      </c>
      <c r="I48" s="172">
        <v>0</v>
      </c>
      <c r="J48" s="172">
        <v>0</v>
      </c>
      <c r="K48" s="172">
        <v>0</v>
      </c>
      <c r="L48" s="172">
        <v>0</v>
      </c>
      <c r="M48" s="172">
        <v>0</v>
      </c>
      <c r="N48" s="172">
        <v>0</v>
      </c>
      <c r="O48" s="172">
        <v>0</v>
      </c>
      <c r="P48" s="172">
        <v>0</v>
      </c>
      <c r="Q48" s="172">
        <v>0</v>
      </c>
      <c r="R48" s="172">
        <v>0</v>
      </c>
      <c r="S48" s="78"/>
      <c r="T48" s="78"/>
    </row>
    <row r="49" spans="1:20" ht="12.75" hidden="1" customHeight="1" x14ac:dyDescent="0.2">
      <c r="A49" s="53" t="s">
        <v>144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78"/>
      <c r="T49" s="78"/>
    </row>
    <row r="50" spans="1:20" ht="12.75" hidden="1" customHeight="1" x14ac:dyDescent="0.2">
      <c r="A50" s="115" t="s">
        <v>145</v>
      </c>
      <c r="B50" s="172">
        <v>6</v>
      </c>
      <c r="C50" s="172">
        <v>0</v>
      </c>
      <c r="D50" s="172">
        <v>0</v>
      </c>
      <c r="E50" s="172">
        <v>0</v>
      </c>
      <c r="F50" s="172">
        <v>0</v>
      </c>
      <c r="G50" s="172">
        <v>0</v>
      </c>
      <c r="H50" s="172">
        <v>0</v>
      </c>
      <c r="I50" s="172">
        <v>0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0</v>
      </c>
      <c r="P50" s="172">
        <v>0</v>
      </c>
      <c r="Q50" s="172">
        <v>0</v>
      </c>
      <c r="R50" s="172">
        <v>0</v>
      </c>
      <c r="S50" s="78"/>
      <c r="T50" s="78"/>
    </row>
    <row r="51" spans="1:20" ht="12.75" hidden="1" customHeight="1" x14ac:dyDescent="0.2">
      <c r="A51" s="115" t="s">
        <v>146</v>
      </c>
      <c r="B51" s="172">
        <v>6</v>
      </c>
      <c r="C51" s="172">
        <v>0</v>
      </c>
      <c r="D51" s="172">
        <v>0</v>
      </c>
      <c r="E51" s="172">
        <v>0</v>
      </c>
      <c r="F51" s="172">
        <v>0</v>
      </c>
      <c r="G51" s="172">
        <v>0</v>
      </c>
      <c r="H51" s="172">
        <v>0</v>
      </c>
      <c r="I51" s="172">
        <v>0</v>
      </c>
      <c r="J51" s="172">
        <v>0</v>
      </c>
      <c r="K51" s="172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  <c r="Q51" s="172">
        <v>0</v>
      </c>
      <c r="R51" s="172">
        <v>0</v>
      </c>
      <c r="S51" s="78"/>
      <c r="T51" s="78"/>
    </row>
    <row r="52" spans="1:20" ht="12.75" hidden="1" customHeight="1" x14ac:dyDescent="0.2">
      <c r="A52" s="115" t="s">
        <v>147</v>
      </c>
      <c r="B52" s="172">
        <v>0</v>
      </c>
      <c r="C52" s="172">
        <v>0</v>
      </c>
      <c r="D52" s="172">
        <v>0</v>
      </c>
      <c r="E52" s="172">
        <v>0</v>
      </c>
      <c r="F52" s="172">
        <v>0</v>
      </c>
      <c r="G52" s="172">
        <v>0</v>
      </c>
      <c r="H52" s="172">
        <v>0</v>
      </c>
      <c r="I52" s="172">
        <v>0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0</v>
      </c>
      <c r="P52" s="172">
        <v>0</v>
      </c>
      <c r="Q52" s="172">
        <v>0</v>
      </c>
      <c r="R52" s="172">
        <v>0</v>
      </c>
      <c r="S52" s="78"/>
      <c r="T52" s="78"/>
    </row>
    <row r="53" spans="1:20" ht="12.75" hidden="1" customHeight="1" x14ac:dyDescent="0.2">
      <c r="A53" s="115" t="s">
        <v>148</v>
      </c>
      <c r="B53" s="172">
        <v>9</v>
      </c>
      <c r="C53" s="172">
        <v>0</v>
      </c>
      <c r="D53" s="172">
        <v>0</v>
      </c>
      <c r="E53" s="172">
        <v>5</v>
      </c>
      <c r="F53" s="172">
        <v>460</v>
      </c>
      <c r="G53" s="172">
        <v>0</v>
      </c>
      <c r="H53" s="172">
        <v>0</v>
      </c>
      <c r="I53" s="172">
        <v>0</v>
      </c>
      <c r="J53" s="172">
        <v>0</v>
      </c>
      <c r="K53" s="172">
        <v>0</v>
      </c>
      <c r="L53" s="172">
        <v>0</v>
      </c>
      <c r="M53" s="172">
        <v>0</v>
      </c>
      <c r="N53" s="172">
        <v>0</v>
      </c>
      <c r="O53" s="172">
        <v>0</v>
      </c>
      <c r="P53" s="172">
        <v>0</v>
      </c>
      <c r="Q53" s="172">
        <v>0</v>
      </c>
      <c r="R53" s="172">
        <v>0</v>
      </c>
      <c r="S53" s="78"/>
      <c r="T53" s="78"/>
    </row>
    <row r="54" spans="1:20" ht="12.75" hidden="1" customHeight="1" x14ac:dyDescent="0.2">
      <c r="A54" s="115" t="s">
        <v>149</v>
      </c>
      <c r="B54" s="172">
        <v>0</v>
      </c>
      <c r="C54" s="172">
        <v>0</v>
      </c>
      <c r="D54" s="172">
        <v>0</v>
      </c>
      <c r="E54" s="172">
        <v>0</v>
      </c>
      <c r="F54" s="172">
        <v>0</v>
      </c>
      <c r="G54" s="172">
        <v>0</v>
      </c>
      <c r="H54" s="172">
        <v>0</v>
      </c>
      <c r="I54" s="172">
        <v>0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0</v>
      </c>
      <c r="P54" s="172">
        <v>0</v>
      </c>
      <c r="Q54" s="172">
        <v>0</v>
      </c>
      <c r="R54" s="172">
        <v>0</v>
      </c>
      <c r="S54" s="78"/>
      <c r="T54" s="78"/>
    </row>
    <row r="55" spans="1:20" ht="12.75" hidden="1" customHeight="1" x14ac:dyDescent="0.2">
      <c r="A55" s="115" t="s">
        <v>150</v>
      </c>
      <c r="B55" s="172">
        <v>0</v>
      </c>
      <c r="C55" s="172">
        <v>0</v>
      </c>
      <c r="D55" s="172">
        <v>0</v>
      </c>
      <c r="E55" s="172">
        <v>0</v>
      </c>
      <c r="F55" s="172">
        <v>0</v>
      </c>
      <c r="G55" s="172">
        <v>0</v>
      </c>
      <c r="H55" s="172">
        <v>0</v>
      </c>
      <c r="I55" s="172">
        <v>0</v>
      </c>
      <c r="J55" s="172">
        <v>0</v>
      </c>
      <c r="K55" s="172">
        <v>0</v>
      </c>
      <c r="L55" s="172">
        <v>0</v>
      </c>
      <c r="M55" s="172">
        <v>0</v>
      </c>
      <c r="N55" s="172">
        <v>0</v>
      </c>
      <c r="O55" s="172">
        <v>0</v>
      </c>
      <c r="P55" s="172">
        <v>0</v>
      </c>
      <c r="Q55" s="172">
        <v>0</v>
      </c>
      <c r="R55" s="172">
        <v>0</v>
      </c>
      <c r="S55" s="78"/>
      <c r="T55" s="78"/>
    </row>
    <row r="56" spans="1:20" ht="12.75" hidden="1" customHeight="1" x14ac:dyDescent="0.2">
      <c r="A56" s="115" t="s">
        <v>151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78"/>
      <c r="T56" s="78"/>
    </row>
    <row r="57" spans="1:20" ht="12.75" hidden="1" customHeight="1" x14ac:dyDescent="0.2">
      <c r="A57" s="115" t="s">
        <v>152</v>
      </c>
      <c r="B57" s="172">
        <v>0</v>
      </c>
      <c r="C57" s="172">
        <v>0</v>
      </c>
      <c r="D57" s="172">
        <v>0</v>
      </c>
      <c r="E57" s="172">
        <v>0</v>
      </c>
      <c r="F57" s="172">
        <v>0</v>
      </c>
      <c r="G57" s="172">
        <v>0</v>
      </c>
      <c r="H57" s="172">
        <v>0</v>
      </c>
      <c r="I57" s="172">
        <v>0</v>
      </c>
      <c r="J57" s="172">
        <v>0</v>
      </c>
      <c r="K57" s="172">
        <v>0</v>
      </c>
      <c r="L57" s="172">
        <v>0</v>
      </c>
      <c r="M57" s="172">
        <v>0</v>
      </c>
      <c r="N57" s="172">
        <v>0</v>
      </c>
      <c r="O57" s="172">
        <v>0</v>
      </c>
      <c r="P57" s="172">
        <v>0</v>
      </c>
      <c r="Q57" s="172">
        <v>0</v>
      </c>
      <c r="R57" s="172">
        <v>0</v>
      </c>
      <c r="S57" s="78"/>
      <c r="T57" s="78"/>
    </row>
    <row r="58" spans="1:20" ht="12.75" hidden="1" customHeight="1" x14ac:dyDescent="0.2">
      <c r="A58" s="115" t="s">
        <v>153</v>
      </c>
      <c r="B58" s="172">
        <v>5</v>
      </c>
      <c r="C58" s="172">
        <v>0</v>
      </c>
      <c r="D58" s="172">
        <v>0</v>
      </c>
      <c r="E58" s="172">
        <v>1</v>
      </c>
      <c r="F58" s="172">
        <v>30</v>
      </c>
      <c r="G58" s="172">
        <v>0</v>
      </c>
      <c r="H58" s="172">
        <v>0</v>
      </c>
      <c r="I58" s="172">
        <v>0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2">
        <v>0</v>
      </c>
      <c r="P58" s="172">
        <v>0</v>
      </c>
      <c r="Q58" s="172">
        <v>0</v>
      </c>
      <c r="R58" s="172">
        <v>0</v>
      </c>
      <c r="S58" s="78"/>
      <c r="T58" s="78"/>
    </row>
    <row r="59" spans="1:20" ht="12.75" hidden="1" customHeight="1" x14ac:dyDescent="0.2">
      <c r="A59" s="115" t="s">
        <v>154</v>
      </c>
      <c r="B59" s="172">
        <v>0</v>
      </c>
      <c r="C59" s="172">
        <v>0</v>
      </c>
      <c r="D59" s="172">
        <v>0</v>
      </c>
      <c r="E59" s="172">
        <v>0</v>
      </c>
      <c r="F59" s="172">
        <v>0</v>
      </c>
      <c r="G59" s="172">
        <v>0</v>
      </c>
      <c r="H59" s="172">
        <v>0</v>
      </c>
      <c r="I59" s="172">
        <v>0</v>
      </c>
      <c r="J59" s="172">
        <v>0</v>
      </c>
      <c r="K59" s="172">
        <v>0</v>
      </c>
      <c r="L59" s="172">
        <v>0</v>
      </c>
      <c r="M59" s="172">
        <v>0</v>
      </c>
      <c r="N59" s="172">
        <v>0</v>
      </c>
      <c r="O59" s="172">
        <v>0</v>
      </c>
      <c r="P59" s="172">
        <v>0</v>
      </c>
      <c r="Q59" s="172">
        <v>0</v>
      </c>
      <c r="R59" s="172">
        <v>0</v>
      </c>
      <c r="S59" s="78"/>
      <c r="T59" s="78"/>
    </row>
    <row r="60" spans="1:20" ht="12.75" hidden="1" customHeight="1" x14ac:dyDescent="0.2">
      <c r="A60" s="115" t="s">
        <v>155</v>
      </c>
      <c r="B60" s="172">
        <v>0</v>
      </c>
      <c r="C60" s="172">
        <v>0</v>
      </c>
      <c r="D60" s="172">
        <v>0</v>
      </c>
      <c r="E60" s="172">
        <v>0</v>
      </c>
      <c r="F60" s="172">
        <v>0</v>
      </c>
      <c r="G60" s="172">
        <v>0</v>
      </c>
      <c r="H60" s="172">
        <v>0</v>
      </c>
      <c r="I60" s="172">
        <v>0</v>
      </c>
      <c r="J60" s="172">
        <v>0</v>
      </c>
      <c r="K60" s="172">
        <v>0</v>
      </c>
      <c r="L60" s="172">
        <v>0</v>
      </c>
      <c r="M60" s="172">
        <v>0</v>
      </c>
      <c r="N60" s="172">
        <v>0</v>
      </c>
      <c r="O60" s="172">
        <v>0</v>
      </c>
      <c r="P60" s="172">
        <v>0</v>
      </c>
      <c r="Q60" s="172">
        <v>0</v>
      </c>
      <c r="R60" s="172">
        <v>0</v>
      </c>
      <c r="S60" s="78"/>
      <c r="T60" s="78"/>
    </row>
    <row r="61" spans="1:20" ht="12.75" hidden="1" customHeight="1" x14ac:dyDescent="0.2">
      <c r="A61" s="115" t="s">
        <v>156</v>
      </c>
      <c r="B61" s="172">
        <v>0</v>
      </c>
      <c r="C61" s="172">
        <v>1</v>
      </c>
      <c r="D61" s="172">
        <v>0</v>
      </c>
      <c r="E61" s="172">
        <v>0</v>
      </c>
      <c r="F61" s="172">
        <v>0</v>
      </c>
      <c r="G61" s="172">
        <v>0</v>
      </c>
      <c r="H61" s="172">
        <v>0</v>
      </c>
      <c r="I61" s="172">
        <v>0</v>
      </c>
      <c r="J61" s="172">
        <v>0</v>
      </c>
      <c r="K61" s="172">
        <v>0</v>
      </c>
      <c r="L61" s="172">
        <v>0</v>
      </c>
      <c r="M61" s="172">
        <v>0</v>
      </c>
      <c r="N61" s="172">
        <v>0</v>
      </c>
      <c r="O61" s="172">
        <v>0</v>
      </c>
      <c r="P61" s="172">
        <v>0</v>
      </c>
      <c r="Q61" s="172">
        <v>0</v>
      </c>
      <c r="R61" s="172">
        <v>0</v>
      </c>
      <c r="S61" s="78"/>
      <c r="T61" s="78"/>
    </row>
    <row r="62" spans="1:20" ht="12.75" hidden="1" customHeight="1" x14ac:dyDescent="0.2">
      <c r="A62" s="115" t="s">
        <v>157</v>
      </c>
      <c r="B62" s="172">
        <v>0</v>
      </c>
      <c r="C62" s="172">
        <v>0</v>
      </c>
      <c r="D62" s="172">
        <v>0</v>
      </c>
      <c r="E62" s="172">
        <v>0</v>
      </c>
      <c r="F62" s="172">
        <v>0</v>
      </c>
      <c r="G62" s="172">
        <v>0</v>
      </c>
      <c r="H62" s="172">
        <v>0</v>
      </c>
      <c r="I62" s="172">
        <v>0</v>
      </c>
      <c r="J62" s="172">
        <v>0</v>
      </c>
      <c r="K62" s="172">
        <v>0</v>
      </c>
      <c r="L62" s="172">
        <v>0</v>
      </c>
      <c r="M62" s="172">
        <v>0</v>
      </c>
      <c r="N62" s="172">
        <v>0</v>
      </c>
      <c r="O62" s="172">
        <v>0</v>
      </c>
      <c r="P62" s="172">
        <v>0</v>
      </c>
      <c r="Q62" s="172">
        <v>0</v>
      </c>
      <c r="R62" s="172">
        <v>0</v>
      </c>
      <c r="S62" s="78"/>
      <c r="T62" s="78"/>
    </row>
    <row r="63" spans="1:20" ht="12.75" hidden="1" customHeight="1" x14ac:dyDescent="0.2">
      <c r="A63" s="115" t="s">
        <v>158</v>
      </c>
      <c r="B63" s="172">
        <v>0</v>
      </c>
      <c r="C63" s="172">
        <v>0</v>
      </c>
      <c r="D63" s="172">
        <v>0</v>
      </c>
      <c r="E63" s="172">
        <v>0</v>
      </c>
      <c r="F63" s="172">
        <v>0</v>
      </c>
      <c r="G63" s="172">
        <v>0</v>
      </c>
      <c r="H63" s="172">
        <v>0</v>
      </c>
      <c r="I63" s="172">
        <v>0</v>
      </c>
      <c r="J63" s="172">
        <v>0</v>
      </c>
      <c r="K63" s="172">
        <v>0</v>
      </c>
      <c r="L63" s="172">
        <v>0</v>
      </c>
      <c r="M63" s="172">
        <v>0</v>
      </c>
      <c r="N63" s="172">
        <v>0</v>
      </c>
      <c r="O63" s="172">
        <v>0</v>
      </c>
      <c r="P63" s="172">
        <v>0</v>
      </c>
      <c r="Q63" s="172">
        <v>0</v>
      </c>
      <c r="R63" s="172">
        <v>0</v>
      </c>
      <c r="S63" s="78"/>
      <c r="T63" s="78"/>
    </row>
    <row r="64" spans="1:20" ht="12.75" hidden="1" customHeight="1" x14ac:dyDescent="0.2">
      <c r="A64" s="115" t="s">
        <v>159</v>
      </c>
      <c r="B64" s="198">
        <v>0</v>
      </c>
      <c r="C64" s="198">
        <v>0</v>
      </c>
      <c r="D64" s="198">
        <v>0</v>
      </c>
      <c r="E64" s="198">
        <v>0</v>
      </c>
      <c r="F64" s="198">
        <v>0</v>
      </c>
      <c r="G64" s="198">
        <v>0</v>
      </c>
      <c r="H64" s="198">
        <v>0</v>
      </c>
      <c r="I64" s="198">
        <v>0</v>
      </c>
      <c r="J64" s="198">
        <v>0</v>
      </c>
      <c r="K64" s="198">
        <v>0</v>
      </c>
      <c r="L64" s="198">
        <v>0</v>
      </c>
      <c r="M64" s="198">
        <v>0</v>
      </c>
      <c r="N64" s="198">
        <v>0</v>
      </c>
      <c r="O64" s="198">
        <v>0</v>
      </c>
      <c r="P64" s="198">
        <v>0</v>
      </c>
      <c r="Q64" s="198">
        <v>0</v>
      </c>
      <c r="R64" s="198">
        <v>0</v>
      </c>
      <c r="S64" s="78"/>
      <c r="T64" s="78"/>
    </row>
    <row r="65" spans="1:20" ht="12.75" hidden="1" customHeight="1" x14ac:dyDescent="0.2">
      <c r="A65" s="115" t="s">
        <v>160</v>
      </c>
      <c r="B65" s="172">
        <v>0</v>
      </c>
      <c r="C65" s="172">
        <v>0</v>
      </c>
      <c r="D65" s="172">
        <v>0</v>
      </c>
      <c r="E65" s="172">
        <v>0</v>
      </c>
      <c r="F65" s="172">
        <v>0</v>
      </c>
      <c r="G65" s="172">
        <v>0</v>
      </c>
      <c r="H65" s="172">
        <v>0</v>
      </c>
      <c r="I65" s="172">
        <v>0</v>
      </c>
      <c r="J65" s="172">
        <v>0</v>
      </c>
      <c r="K65" s="172">
        <v>0</v>
      </c>
      <c r="L65" s="172">
        <v>0</v>
      </c>
      <c r="M65" s="172">
        <v>0</v>
      </c>
      <c r="N65" s="172">
        <v>0</v>
      </c>
      <c r="O65" s="172">
        <v>0</v>
      </c>
      <c r="P65" s="172">
        <v>0</v>
      </c>
      <c r="Q65" s="172">
        <v>0</v>
      </c>
      <c r="R65" s="172">
        <v>0</v>
      </c>
      <c r="S65" s="78"/>
      <c r="T65" s="78"/>
    </row>
    <row r="66" spans="1:20" ht="12.75" hidden="1" customHeight="1" x14ac:dyDescent="0.2">
      <c r="A66" s="115" t="s">
        <v>161</v>
      </c>
      <c r="B66" s="172">
        <v>0</v>
      </c>
      <c r="C66" s="172">
        <v>0</v>
      </c>
      <c r="D66" s="172">
        <v>0</v>
      </c>
      <c r="E66" s="172">
        <v>0</v>
      </c>
      <c r="F66" s="172">
        <v>0</v>
      </c>
      <c r="G66" s="172">
        <v>0</v>
      </c>
      <c r="H66" s="172">
        <v>0</v>
      </c>
      <c r="I66" s="172">
        <v>0</v>
      </c>
      <c r="J66" s="172">
        <v>0</v>
      </c>
      <c r="K66" s="172">
        <v>0</v>
      </c>
      <c r="L66" s="172">
        <v>0</v>
      </c>
      <c r="M66" s="172">
        <v>0</v>
      </c>
      <c r="N66" s="172">
        <v>0</v>
      </c>
      <c r="O66" s="172">
        <v>0</v>
      </c>
      <c r="P66" s="172">
        <v>0</v>
      </c>
      <c r="Q66" s="172">
        <v>0</v>
      </c>
      <c r="R66" s="172">
        <v>0</v>
      </c>
      <c r="S66" s="78"/>
      <c r="T66" s="78"/>
    </row>
    <row r="67" spans="1:20" ht="12.75" hidden="1" customHeight="1" x14ac:dyDescent="0.2">
      <c r="A67" s="115" t="s">
        <v>162</v>
      </c>
      <c r="B67" s="172">
        <v>0</v>
      </c>
      <c r="C67" s="172">
        <v>0</v>
      </c>
      <c r="D67" s="172">
        <v>0</v>
      </c>
      <c r="E67" s="172">
        <v>0</v>
      </c>
      <c r="F67" s="172">
        <v>0</v>
      </c>
      <c r="G67" s="172">
        <v>0</v>
      </c>
      <c r="H67" s="172">
        <v>0</v>
      </c>
      <c r="I67" s="172">
        <v>0</v>
      </c>
      <c r="J67" s="172">
        <v>0</v>
      </c>
      <c r="K67" s="172">
        <v>0</v>
      </c>
      <c r="L67" s="172">
        <v>0</v>
      </c>
      <c r="M67" s="172">
        <v>0</v>
      </c>
      <c r="N67" s="172">
        <v>0</v>
      </c>
      <c r="O67" s="172">
        <v>0</v>
      </c>
      <c r="P67" s="172">
        <v>0</v>
      </c>
      <c r="Q67" s="172">
        <v>0</v>
      </c>
      <c r="R67" s="172">
        <v>0</v>
      </c>
      <c r="S67" s="78"/>
      <c r="T67" s="78"/>
    </row>
    <row r="68" spans="1:20" ht="12.75" hidden="1" customHeight="1" x14ac:dyDescent="0.2">
      <c r="A68" s="115" t="s">
        <v>163</v>
      </c>
      <c r="B68" s="172">
        <v>0</v>
      </c>
      <c r="C68" s="172">
        <v>0</v>
      </c>
      <c r="D68" s="172">
        <v>0</v>
      </c>
      <c r="E68" s="172">
        <v>0</v>
      </c>
      <c r="F68" s="172">
        <v>0</v>
      </c>
      <c r="G68" s="172">
        <v>0</v>
      </c>
      <c r="H68" s="172">
        <v>0</v>
      </c>
      <c r="I68" s="172">
        <v>0</v>
      </c>
      <c r="J68" s="172">
        <v>0</v>
      </c>
      <c r="K68" s="172">
        <v>0</v>
      </c>
      <c r="L68" s="172">
        <v>0</v>
      </c>
      <c r="M68" s="172">
        <v>0</v>
      </c>
      <c r="N68" s="172">
        <v>0</v>
      </c>
      <c r="O68" s="172">
        <v>0</v>
      </c>
      <c r="P68" s="172">
        <v>0</v>
      </c>
      <c r="Q68" s="172">
        <v>0</v>
      </c>
      <c r="R68" s="172">
        <v>0</v>
      </c>
      <c r="S68" s="78"/>
      <c r="T68" s="78"/>
    </row>
    <row r="69" spans="1:20" ht="12.75" hidden="1" customHeight="1" x14ac:dyDescent="0.2">
      <c r="A69" s="115" t="s">
        <v>164</v>
      </c>
      <c r="B69" s="172">
        <v>0</v>
      </c>
      <c r="C69" s="172">
        <v>0</v>
      </c>
      <c r="D69" s="172">
        <v>0</v>
      </c>
      <c r="E69" s="172">
        <v>0</v>
      </c>
      <c r="F69" s="172">
        <v>0</v>
      </c>
      <c r="G69" s="172">
        <v>0</v>
      </c>
      <c r="H69" s="172">
        <v>0</v>
      </c>
      <c r="I69" s="172">
        <v>0</v>
      </c>
      <c r="J69" s="172">
        <v>0</v>
      </c>
      <c r="K69" s="172">
        <v>0</v>
      </c>
      <c r="L69" s="172">
        <v>0</v>
      </c>
      <c r="M69" s="172">
        <v>0</v>
      </c>
      <c r="N69" s="172">
        <v>0</v>
      </c>
      <c r="O69" s="172">
        <v>0</v>
      </c>
      <c r="P69" s="172">
        <v>0</v>
      </c>
      <c r="Q69" s="172">
        <v>0</v>
      </c>
      <c r="R69" s="172">
        <v>0</v>
      </c>
      <c r="S69" s="78"/>
      <c r="T69" s="78"/>
    </row>
    <row r="70" spans="1:20" ht="12.75" hidden="1" customHeight="1" x14ac:dyDescent="0.2">
      <c r="A70" s="115" t="s">
        <v>165</v>
      </c>
      <c r="B70" s="172">
        <v>0</v>
      </c>
      <c r="C70" s="172">
        <v>0</v>
      </c>
      <c r="D70" s="172">
        <v>0</v>
      </c>
      <c r="E70" s="172">
        <v>0</v>
      </c>
      <c r="F70" s="172">
        <v>0</v>
      </c>
      <c r="G70" s="172">
        <v>0</v>
      </c>
      <c r="H70" s="172">
        <v>0</v>
      </c>
      <c r="I70" s="172">
        <v>0</v>
      </c>
      <c r="J70" s="172">
        <v>0</v>
      </c>
      <c r="K70" s="172">
        <v>0</v>
      </c>
      <c r="L70" s="172">
        <v>0</v>
      </c>
      <c r="M70" s="172">
        <v>0</v>
      </c>
      <c r="N70" s="172">
        <v>0</v>
      </c>
      <c r="O70" s="172">
        <v>0</v>
      </c>
      <c r="P70" s="172">
        <v>0</v>
      </c>
      <c r="Q70" s="172">
        <v>0</v>
      </c>
      <c r="R70" s="172">
        <v>0</v>
      </c>
      <c r="S70" s="78"/>
      <c r="T70" s="78"/>
    </row>
    <row r="71" spans="1:20" ht="12.75" hidden="1" customHeight="1" x14ac:dyDescent="0.2">
      <c r="A71" s="115" t="s">
        <v>166</v>
      </c>
      <c r="B71" s="172">
        <v>0</v>
      </c>
      <c r="C71" s="172">
        <v>0</v>
      </c>
      <c r="D71" s="172">
        <v>0</v>
      </c>
      <c r="E71" s="172">
        <v>0</v>
      </c>
      <c r="F71" s="172">
        <v>0</v>
      </c>
      <c r="G71" s="172">
        <v>0</v>
      </c>
      <c r="H71" s="172">
        <v>0</v>
      </c>
      <c r="I71" s="172">
        <v>0</v>
      </c>
      <c r="J71" s="172">
        <v>0</v>
      </c>
      <c r="K71" s="172">
        <v>0</v>
      </c>
      <c r="L71" s="172">
        <v>0</v>
      </c>
      <c r="M71" s="172">
        <v>0</v>
      </c>
      <c r="N71" s="172">
        <v>0</v>
      </c>
      <c r="O71" s="172">
        <v>0</v>
      </c>
      <c r="P71" s="172">
        <v>0</v>
      </c>
      <c r="Q71" s="172">
        <v>0</v>
      </c>
      <c r="R71" s="172">
        <v>0</v>
      </c>
      <c r="S71" s="78"/>
      <c r="T71" s="78"/>
    </row>
    <row r="72" spans="1:20" ht="12.75" hidden="1" customHeight="1" x14ac:dyDescent="0.2">
      <c r="A72" s="115" t="s">
        <v>167</v>
      </c>
      <c r="B72" s="172">
        <v>6</v>
      </c>
      <c r="C72" s="172">
        <v>0</v>
      </c>
      <c r="D72" s="172">
        <v>0</v>
      </c>
      <c r="E72" s="172">
        <v>0</v>
      </c>
      <c r="F72" s="172">
        <v>0</v>
      </c>
      <c r="G72" s="172">
        <v>0</v>
      </c>
      <c r="H72" s="172">
        <v>0</v>
      </c>
      <c r="I72" s="172">
        <v>0</v>
      </c>
      <c r="J72" s="172">
        <v>0</v>
      </c>
      <c r="K72" s="172">
        <v>0</v>
      </c>
      <c r="L72" s="172">
        <v>0</v>
      </c>
      <c r="M72" s="172">
        <v>0</v>
      </c>
      <c r="N72" s="172">
        <v>0</v>
      </c>
      <c r="O72" s="172">
        <v>0</v>
      </c>
      <c r="P72" s="172">
        <v>0</v>
      </c>
      <c r="Q72" s="172">
        <v>0</v>
      </c>
      <c r="R72" s="172">
        <v>0</v>
      </c>
      <c r="S72" s="78"/>
      <c r="T72" s="78"/>
    </row>
    <row r="73" spans="1:20" ht="12.75" hidden="1" customHeight="1" x14ac:dyDescent="0.2">
      <c r="A73" s="115" t="s">
        <v>168</v>
      </c>
      <c r="B73" s="172">
        <v>0</v>
      </c>
      <c r="C73" s="172">
        <v>0</v>
      </c>
      <c r="D73" s="172">
        <v>0</v>
      </c>
      <c r="E73" s="172">
        <v>0</v>
      </c>
      <c r="F73" s="172">
        <v>0</v>
      </c>
      <c r="G73" s="172">
        <v>0</v>
      </c>
      <c r="H73" s="172">
        <v>0</v>
      </c>
      <c r="I73" s="172">
        <v>0</v>
      </c>
      <c r="J73" s="172">
        <v>0</v>
      </c>
      <c r="K73" s="172">
        <v>0</v>
      </c>
      <c r="L73" s="172">
        <v>0</v>
      </c>
      <c r="M73" s="172">
        <v>0</v>
      </c>
      <c r="N73" s="172">
        <v>0</v>
      </c>
      <c r="O73" s="172">
        <v>0</v>
      </c>
      <c r="P73" s="172">
        <v>0</v>
      </c>
      <c r="Q73" s="172">
        <v>0</v>
      </c>
      <c r="R73" s="172">
        <v>0</v>
      </c>
      <c r="S73" s="78"/>
      <c r="T73" s="78"/>
    </row>
    <row r="74" spans="1:20" ht="12.75" hidden="1" customHeight="1" x14ac:dyDescent="0.2">
      <c r="A74" s="115" t="s">
        <v>169</v>
      </c>
      <c r="B74" s="172">
        <v>0</v>
      </c>
      <c r="C74" s="172">
        <v>0</v>
      </c>
      <c r="D74" s="172">
        <v>0</v>
      </c>
      <c r="E74" s="172">
        <v>0</v>
      </c>
      <c r="F74" s="172">
        <v>0</v>
      </c>
      <c r="G74" s="172">
        <v>0</v>
      </c>
      <c r="H74" s="172">
        <v>0</v>
      </c>
      <c r="I74" s="172">
        <v>0</v>
      </c>
      <c r="J74" s="172">
        <v>0</v>
      </c>
      <c r="K74" s="172">
        <v>0</v>
      </c>
      <c r="L74" s="172">
        <v>0</v>
      </c>
      <c r="M74" s="172">
        <v>0</v>
      </c>
      <c r="N74" s="172">
        <v>0</v>
      </c>
      <c r="O74" s="172">
        <v>0</v>
      </c>
      <c r="P74" s="172">
        <v>0</v>
      </c>
      <c r="Q74" s="172">
        <v>0</v>
      </c>
      <c r="R74" s="172">
        <v>0</v>
      </c>
      <c r="S74" s="78"/>
      <c r="T74" s="78"/>
    </row>
    <row r="75" spans="1:20" ht="12.75" hidden="1" customHeight="1" x14ac:dyDescent="0.2">
      <c r="A75" s="115" t="s">
        <v>170</v>
      </c>
      <c r="B75" s="172">
        <v>0</v>
      </c>
      <c r="C75" s="172">
        <v>0</v>
      </c>
      <c r="D75" s="172">
        <v>0</v>
      </c>
      <c r="E75" s="172">
        <v>0</v>
      </c>
      <c r="F75" s="172">
        <v>0</v>
      </c>
      <c r="G75" s="172">
        <v>0</v>
      </c>
      <c r="H75" s="172">
        <v>0</v>
      </c>
      <c r="I75" s="172">
        <v>0</v>
      </c>
      <c r="J75" s="172">
        <v>0</v>
      </c>
      <c r="K75" s="172">
        <v>0</v>
      </c>
      <c r="L75" s="172">
        <v>0</v>
      </c>
      <c r="M75" s="172">
        <v>0</v>
      </c>
      <c r="N75" s="172">
        <v>0</v>
      </c>
      <c r="O75" s="172">
        <v>0</v>
      </c>
      <c r="P75" s="172">
        <v>0</v>
      </c>
      <c r="Q75" s="172">
        <v>0</v>
      </c>
      <c r="R75" s="172">
        <v>0</v>
      </c>
      <c r="S75" s="78"/>
      <c r="T75" s="78"/>
    </row>
    <row r="76" spans="1:20" ht="12.75" hidden="1" customHeight="1" x14ac:dyDescent="0.2">
      <c r="A76" s="115" t="s">
        <v>171</v>
      </c>
      <c r="B76" s="172">
        <v>17</v>
      </c>
      <c r="C76" s="172">
        <v>0</v>
      </c>
      <c r="D76" s="172">
        <v>0</v>
      </c>
      <c r="E76" s="172">
        <v>0</v>
      </c>
      <c r="F76" s="172">
        <v>0</v>
      </c>
      <c r="G76" s="172">
        <v>0</v>
      </c>
      <c r="H76" s="172">
        <v>0</v>
      </c>
      <c r="I76" s="172">
        <v>0</v>
      </c>
      <c r="J76" s="172">
        <v>0</v>
      </c>
      <c r="K76" s="172">
        <v>0</v>
      </c>
      <c r="L76" s="172">
        <v>0</v>
      </c>
      <c r="M76" s="172">
        <v>0</v>
      </c>
      <c r="N76" s="172">
        <v>0</v>
      </c>
      <c r="O76" s="172">
        <v>0</v>
      </c>
      <c r="P76" s="172">
        <v>0</v>
      </c>
      <c r="Q76" s="172">
        <v>0</v>
      </c>
      <c r="R76" s="172">
        <v>0</v>
      </c>
      <c r="S76" s="78"/>
      <c r="T76" s="78"/>
    </row>
    <row r="77" spans="1:20" ht="12.75" hidden="1" customHeight="1" x14ac:dyDescent="0.2">
      <c r="A77" s="115" t="s">
        <v>172</v>
      </c>
      <c r="B77" s="172">
        <v>3</v>
      </c>
      <c r="C77" s="172">
        <v>3</v>
      </c>
      <c r="D77" s="172">
        <v>0</v>
      </c>
      <c r="E77" s="172">
        <v>0</v>
      </c>
      <c r="F77" s="172">
        <v>0</v>
      </c>
      <c r="G77" s="172">
        <v>0</v>
      </c>
      <c r="H77" s="172">
        <v>0</v>
      </c>
      <c r="I77" s="172">
        <v>0</v>
      </c>
      <c r="J77" s="172">
        <v>0</v>
      </c>
      <c r="K77" s="172">
        <v>0</v>
      </c>
      <c r="L77" s="172">
        <v>0</v>
      </c>
      <c r="M77" s="172">
        <v>0</v>
      </c>
      <c r="N77" s="172">
        <v>0</v>
      </c>
      <c r="O77" s="172">
        <v>0</v>
      </c>
      <c r="P77" s="172">
        <v>0</v>
      </c>
      <c r="Q77" s="172">
        <v>0</v>
      </c>
      <c r="R77" s="172">
        <v>0</v>
      </c>
      <c r="S77" s="78"/>
      <c r="T77" s="78"/>
    </row>
    <row r="78" spans="1:20" ht="12.75" hidden="1" customHeight="1" x14ac:dyDescent="0.2">
      <c r="A78" s="115" t="s">
        <v>173</v>
      </c>
      <c r="B78" s="172">
        <v>25</v>
      </c>
      <c r="C78" s="172">
        <v>0</v>
      </c>
      <c r="D78" s="172">
        <v>0</v>
      </c>
      <c r="E78" s="172">
        <v>1</v>
      </c>
      <c r="F78" s="172">
        <v>4</v>
      </c>
      <c r="G78" s="172">
        <v>0</v>
      </c>
      <c r="H78" s="172">
        <v>0</v>
      </c>
      <c r="I78" s="172">
        <v>0</v>
      </c>
      <c r="J78" s="172">
        <v>0</v>
      </c>
      <c r="K78" s="172">
        <v>0</v>
      </c>
      <c r="L78" s="172">
        <v>0</v>
      </c>
      <c r="M78" s="172">
        <v>0</v>
      </c>
      <c r="N78" s="172">
        <v>0</v>
      </c>
      <c r="O78" s="172">
        <v>0</v>
      </c>
      <c r="P78" s="172">
        <v>0</v>
      </c>
      <c r="Q78" s="172">
        <v>0</v>
      </c>
      <c r="R78" s="172">
        <v>0</v>
      </c>
      <c r="S78" s="78"/>
      <c r="T78" s="78"/>
    </row>
    <row r="79" spans="1:20" ht="12.75" hidden="1" customHeight="1" x14ac:dyDescent="0.2">
      <c r="A79" s="115" t="s">
        <v>174</v>
      </c>
      <c r="B79" s="172">
        <v>27</v>
      </c>
      <c r="C79" s="172">
        <v>0</v>
      </c>
      <c r="D79" s="172">
        <v>0</v>
      </c>
      <c r="E79" s="172">
        <v>0</v>
      </c>
      <c r="F79" s="172">
        <v>0</v>
      </c>
      <c r="G79" s="172">
        <v>0</v>
      </c>
      <c r="H79" s="172">
        <v>0</v>
      </c>
      <c r="I79" s="172">
        <v>0</v>
      </c>
      <c r="J79" s="172">
        <v>0</v>
      </c>
      <c r="K79" s="172">
        <v>0</v>
      </c>
      <c r="L79" s="172">
        <v>0</v>
      </c>
      <c r="M79" s="172">
        <v>0</v>
      </c>
      <c r="N79" s="172">
        <v>0</v>
      </c>
      <c r="O79" s="172">
        <v>0</v>
      </c>
      <c r="P79" s="172">
        <v>0</v>
      </c>
      <c r="Q79" s="172">
        <v>0</v>
      </c>
      <c r="R79" s="172">
        <v>0</v>
      </c>
      <c r="S79" s="78"/>
      <c r="T79" s="78"/>
    </row>
    <row r="80" spans="1:20" ht="12.75" hidden="1" customHeight="1" x14ac:dyDescent="0.2">
      <c r="A80" s="115" t="s">
        <v>175</v>
      </c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78"/>
      <c r="T80" s="78"/>
    </row>
    <row r="81" spans="1:20" ht="12.75" hidden="1" customHeight="1" x14ac:dyDescent="0.2">
      <c r="A81" s="115" t="s">
        <v>176</v>
      </c>
      <c r="B81" s="172">
        <v>0</v>
      </c>
      <c r="C81" s="172">
        <v>0</v>
      </c>
      <c r="D81" s="172">
        <v>0</v>
      </c>
      <c r="E81" s="172">
        <v>0</v>
      </c>
      <c r="F81" s="172">
        <v>0</v>
      </c>
      <c r="G81" s="172">
        <v>0</v>
      </c>
      <c r="H81" s="172">
        <v>0</v>
      </c>
      <c r="I81" s="172">
        <v>0</v>
      </c>
      <c r="J81" s="172">
        <v>0</v>
      </c>
      <c r="K81" s="172">
        <v>0</v>
      </c>
      <c r="L81" s="172">
        <v>0</v>
      </c>
      <c r="M81" s="172">
        <v>0</v>
      </c>
      <c r="N81" s="172">
        <v>0</v>
      </c>
      <c r="O81" s="172">
        <v>0</v>
      </c>
      <c r="P81" s="172">
        <v>0</v>
      </c>
      <c r="Q81" s="172">
        <v>0</v>
      </c>
      <c r="R81" s="172"/>
      <c r="S81" s="78"/>
      <c r="T81" s="78"/>
    </row>
    <row r="82" spans="1:20" ht="12.75" hidden="1" customHeight="1" x14ac:dyDescent="0.2">
      <c r="A82" s="115" t="s">
        <v>177</v>
      </c>
      <c r="B82" s="172">
        <v>0</v>
      </c>
      <c r="C82" s="172">
        <v>0</v>
      </c>
      <c r="D82" s="172">
        <v>0</v>
      </c>
      <c r="E82" s="172">
        <v>0</v>
      </c>
      <c r="F82" s="172">
        <v>0</v>
      </c>
      <c r="G82" s="172">
        <v>0</v>
      </c>
      <c r="H82" s="172">
        <v>0</v>
      </c>
      <c r="I82" s="172">
        <v>0</v>
      </c>
      <c r="J82" s="172">
        <v>0</v>
      </c>
      <c r="K82" s="172">
        <v>0</v>
      </c>
      <c r="L82" s="172">
        <v>0</v>
      </c>
      <c r="M82" s="172">
        <v>0</v>
      </c>
      <c r="N82" s="172">
        <v>0</v>
      </c>
      <c r="O82" s="172">
        <v>0</v>
      </c>
      <c r="P82" s="172">
        <v>0</v>
      </c>
      <c r="Q82" s="172">
        <v>0</v>
      </c>
      <c r="R82" s="172">
        <v>0</v>
      </c>
      <c r="S82" s="78"/>
      <c r="T82" s="78"/>
    </row>
    <row r="83" spans="1:20" ht="12.75" hidden="1" customHeight="1" x14ac:dyDescent="0.2">
      <c r="A83" s="115" t="s">
        <v>178</v>
      </c>
      <c r="B83" s="172">
        <v>7</v>
      </c>
      <c r="C83" s="172">
        <v>0</v>
      </c>
      <c r="D83" s="172">
        <v>0</v>
      </c>
      <c r="E83" s="172">
        <v>0</v>
      </c>
      <c r="F83" s="172">
        <v>0</v>
      </c>
      <c r="G83" s="172">
        <v>0</v>
      </c>
      <c r="H83" s="172">
        <v>0</v>
      </c>
      <c r="I83" s="172">
        <v>0</v>
      </c>
      <c r="J83" s="172">
        <v>0</v>
      </c>
      <c r="K83" s="172">
        <v>0</v>
      </c>
      <c r="L83" s="172">
        <v>0</v>
      </c>
      <c r="M83" s="172">
        <v>0</v>
      </c>
      <c r="N83" s="172">
        <v>0</v>
      </c>
      <c r="O83" s="172">
        <v>0</v>
      </c>
      <c r="P83" s="172">
        <v>0</v>
      </c>
      <c r="Q83" s="172">
        <v>0</v>
      </c>
      <c r="R83" s="172">
        <v>0</v>
      </c>
      <c r="S83" s="78"/>
      <c r="T83" s="78"/>
    </row>
    <row r="84" spans="1:20" ht="12.75" hidden="1" customHeight="1" x14ac:dyDescent="0.2">
      <c r="A84" s="115" t="s">
        <v>179</v>
      </c>
      <c r="B84" s="172">
        <v>0</v>
      </c>
      <c r="C84" s="172">
        <v>0</v>
      </c>
      <c r="D84" s="172">
        <v>0</v>
      </c>
      <c r="E84" s="172">
        <v>0</v>
      </c>
      <c r="F84" s="172">
        <v>0</v>
      </c>
      <c r="G84" s="172">
        <v>0</v>
      </c>
      <c r="H84" s="172">
        <v>0</v>
      </c>
      <c r="I84" s="172">
        <v>0</v>
      </c>
      <c r="J84" s="172">
        <v>0</v>
      </c>
      <c r="K84" s="172">
        <v>0</v>
      </c>
      <c r="L84" s="172">
        <v>0</v>
      </c>
      <c r="M84" s="172">
        <v>0</v>
      </c>
      <c r="N84" s="172">
        <v>0</v>
      </c>
      <c r="O84" s="172">
        <v>0</v>
      </c>
      <c r="P84" s="172">
        <v>0</v>
      </c>
      <c r="Q84" s="172">
        <v>0</v>
      </c>
      <c r="R84" s="172">
        <v>0</v>
      </c>
      <c r="S84" s="78"/>
      <c r="T84" s="78"/>
    </row>
    <row r="85" spans="1:20" ht="12.75" hidden="1" customHeight="1" x14ac:dyDescent="0.2">
      <c r="A85" s="115" t="s">
        <v>180</v>
      </c>
      <c r="B85" s="172">
        <v>7</v>
      </c>
      <c r="C85" s="172">
        <v>0</v>
      </c>
      <c r="D85" s="172">
        <v>0</v>
      </c>
      <c r="E85" s="172">
        <v>0</v>
      </c>
      <c r="F85" s="172">
        <v>0</v>
      </c>
      <c r="G85" s="172">
        <v>0</v>
      </c>
      <c r="H85" s="172">
        <v>0</v>
      </c>
      <c r="I85" s="172">
        <v>0</v>
      </c>
      <c r="J85" s="172">
        <v>0</v>
      </c>
      <c r="K85" s="172">
        <v>0</v>
      </c>
      <c r="L85" s="172">
        <v>0</v>
      </c>
      <c r="M85" s="172">
        <v>0</v>
      </c>
      <c r="N85" s="172">
        <v>0</v>
      </c>
      <c r="O85" s="172">
        <v>0</v>
      </c>
      <c r="P85" s="172">
        <v>0</v>
      </c>
      <c r="Q85" s="172">
        <v>0</v>
      </c>
      <c r="R85" s="172">
        <v>0</v>
      </c>
      <c r="S85" s="78"/>
      <c r="T85" s="78"/>
    </row>
    <row r="86" spans="1:20" ht="12.75" hidden="1" customHeight="1" x14ac:dyDescent="0.2">
      <c r="A86" s="115" t="s">
        <v>181</v>
      </c>
      <c r="B86" s="172">
        <v>0</v>
      </c>
      <c r="C86" s="172">
        <v>0</v>
      </c>
      <c r="D86" s="172">
        <v>0</v>
      </c>
      <c r="E86" s="172">
        <v>0</v>
      </c>
      <c r="F86" s="172">
        <v>0</v>
      </c>
      <c r="G86" s="172">
        <v>0</v>
      </c>
      <c r="H86" s="172">
        <v>0</v>
      </c>
      <c r="I86" s="172">
        <v>0</v>
      </c>
      <c r="J86" s="172">
        <v>0</v>
      </c>
      <c r="K86" s="172">
        <v>0</v>
      </c>
      <c r="L86" s="172">
        <v>0</v>
      </c>
      <c r="M86" s="172">
        <v>0</v>
      </c>
      <c r="N86" s="172">
        <v>0</v>
      </c>
      <c r="O86" s="172">
        <v>0</v>
      </c>
      <c r="P86" s="172">
        <v>0</v>
      </c>
      <c r="Q86" s="172">
        <v>0</v>
      </c>
      <c r="R86" s="172">
        <v>0</v>
      </c>
      <c r="S86" s="78"/>
      <c r="T86" s="78"/>
    </row>
    <row r="87" spans="1:20" ht="12.75" hidden="1" customHeight="1" x14ac:dyDescent="0.2">
      <c r="A87" s="115" t="s">
        <v>182</v>
      </c>
      <c r="B87" s="172">
        <v>0</v>
      </c>
      <c r="C87" s="172">
        <v>0</v>
      </c>
      <c r="D87" s="172">
        <v>0</v>
      </c>
      <c r="E87" s="172">
        <v>0</v>
      </c>
      <c r="F87" s="172">
        <v>0</v>
      </c>
      <c r="G87" s="172">
        <v>0</v>
      </c>
      <c r="H87" s="172">
        <v>0</v>
      </c>
      <c r="I87" s="172">
        <v>0</v>
      </c>
      <c r="J87" s="172">
        <v>0</v>
      </c>
      <c r="K87" s="172">
        <v>0</v>
      </c>
      <c r="L87" s="172">
        <v>0</v>
      </c>
      <c r="M87" s="172">
        <v>0</v>
      </c>
      <c r="N87" s="172">
        <v>0</v>
      </c>
      <c r="O87" s="172">
        <v>0</v>
      </c>
      <c r="P87" s="172">
        <v>0</v>
      </c>
      <c r="Q87" s="172">
        <v>0</v>
      </c>
      <c r="R87" s="172">
        <v>0</v>
      </c>
      <c r="S87" s="78"/>
      <c r="T87" s="78"/>
    </row>
    <row r="88" spans="1:20" ht="12.75" hidden="1" customHeight="1" x14ac:dyDescent="0.2">
      <c r="A88" s="115" t="s">
        <v>183</v>
      </c>
      <c r="B88" s="172">
        <v>5</v>
      </c>
      <c r="C88" s="172">
        <v>0</v>
      </c>
      <c r="D88" s="172">
        <v>0</v>
      </c>
      <c r="E88" s="172">
        <v>2</v>
      </c>
      <c r="F88" s="172">
        <v>220</v>
      </c>
      <c r="G88" s="172">
        <v>0</v>
      </c>
      <c r="H88" s="172">
        <v>0</v>
      </c>
      <c r="I88" s="172">
        <v>0</v>
      </c>
      <c r="J88" s="172">
        <v>0</v>
      </c>
      <c r="K88" s="172">
        <v>0</v>
      </c>
      <c r="L88" s="172">
        <v>0</v>
      </c>
      <c r="M88" s="172">
        <v>0</v>
      </c>
      <c r="N88" s="172">
        <v>0</v>
      </c>
      <c r="O88" s="172">
        <v>0</v>
      </c>
      <c r="P88" s="172">
        <v>0</v>
      </c>
      <c r="Q88" s="172">
        <v>0</v>
      </c>
      <c r="R88" s="172">
        <v>0</v>
      </c>
      <c r="S88" s="78"/>
      <c r="T88" s="78"/>
    </row>
    <row r="89" spans="1:20" ht="12.75" hidden="1" customHeight="1" x14ac:dyDescent="0.2">
      <c r="A89" s="115" t="s">
        <v>184</v>
      </c>
      <c r="B89" s="172">
        <v>0</v>
      </c>
      <c r="C89" s="172">
        <v>0</v>
      </c>
      <c r="D89" s="172">
        <v>0</v>
      </c>
      <c r="E89" s="172">
        <v>0</v>
      </c>
      <c r="F89" s="172">
        <v>0</v>
      </c>
      <c r="G89" s="172">
        <v>0</v>
      </c>
      <c r="H89" s="172">
        <v>0</v>
      </c>
      <c r="I89" s="172">
        <v>0</v>
      </c>
      <c r="J89" s="172">
        <v>0</v>
      </c>
      <c r="K89" s="172">
        <v>0</v>
      </c>
      <c r="L89" s="172">
        <v>0</v>
      </c>
      <c r="M89" s="172">
        <v>0</v>
      </c>
      <c r="N89" s="172">
        <v>0</v>
      </c>
      <c r="O89" s="172">
        <v>0</v>
      </c>
      <c r="P89" s="172">
        <v>0</v>
      </c>
      <c r="Q89" s="172">
        <v>0</v>
      </c>
      <c r="R89" s="172">
        <v>0</v>
      </c>
      <c r="S89" s="78"/>
      <c r="T89" s="78"/>
    </row>
    <row r="90" spans="1:20" ht="12.75" hidden="1" customHeight="1" x14ac:dyDescent="0.2">
      <c r="A90" s="115" t="s">
        <v>185</v>
      </c>
      <c r="B90" s="172">
        <v>0</v>
      </c>
      <c r="C90" s="172">
        <v>0</v>
      </c>
      <c r="D90" s="172">
        <v>0</v>
      </c>
      <c r="E90" s="172">
        <v>0</v>
      </c>
      <c r="F90" s="172">
        <v>0</v>
      </c>
      <c r="G90" s="172">
        <v>0</v>
      </c>
      <c r="H90" s="172">
        <v>0</v>
      </c>
      <c r="I90" s="172">
        <v>0</v>
      </c>
      <c r="J90" s="172">
        <v>0</v>
      </c>
      <c r="K90" s="172">
        <v>0</v>
      </c>
      <c r="L90" s="172">
        <v>0</v>
      </c>
      <c r="M90" s="172">
        <v>0</v>
      </c>
      <c r="N90" s="172">
        <v>0</v>
      </c>
      <c r="O90" s="172">
        <v>0</v>
      </c>
      <c r="P90" s="172">
        <v>0</v>
      </c>
      <c r="Q90" s="172">
        <v>0</v>
      </c>
      <c r="R90" s="172">
        <v>0</v>
      </c>
      <c r="S90" s="78"/>
      <c r="T90" s="78"/>
    </row>
    <row r="91" spans="1:20" ht="12.75" hidden="1" customHeight="1" x14ac:dyDescent="0.2">
      <c r="A91" s="115" t="s">
        <v>186</v>
      </c>
      <c r="B91" s="172">
        <v>0</v>
      </c>
      <c r="C91" s="172">
        <v>0</v>
      </c>
      <c r="D91" s="172">
        <v>0</v>
      </c>
      <c r="E91" s="172">
        <v>0</v>
      </c>
      <c r="F91" s="172">
        <v>0</v>
      </c>
      <c r="G91" s="172">
        <v>0</v>
      </c>
      <c r="H91" s="172">
        <v>0</v>
      </c>
      <c r="I91" s="172">
        <v>0</v>
      </c>
      <c r="J91" s="172">
        <v>0</v>
      </c>
      <c r="K91" s="172">
        <v>0</v>
      </c>
      <c r="L91" s="172">
        <v>0</v>
      </c>
      <c r="M91" s="172">
        <v>0</v>
      </c>
      <c r="N91" s="172">
        <v>0</v>
      </c>
      <c r="O91" s="172">
        <v>0</v>
      </c>
      <c r="P91" s="172">
        <v>0</v>
      </c>
      <c r="Q91" s="172">
        <v>0</v>
      </c>
      <c r="R91" s="172">
        <v>0</v>
      </c>
      <c r="S91" s="78"/>
      <c r="T91" s="78"/>
    </row>
    <row r="92" spans="1:20" ht="12.75" hidden="1" customHeight="1" x14ac:dyDescent="0.2">
      <c r="A92" s="115" t="s">
        <v>187</v>
      </c>
      <c r="B92" s="172">
        <v>0</v>
      </c>
      <c r="C92" s="172">
        <v>0</v>
      </c>
      <c r="D92" s="172">
        <v>0</v>
      </c>
      <c r="E92" s="172">
        <v>0</v>
      </c>
      <c r="F92" s="172">
        <v>0</v>
      </c>
      <c r="G92" s="172">
        <v>0</v>
      </c>
      <c r="H92" s="172">
        <v>0</v>
      </c>
      <c r="I92" s="172">
        <v>0</v>
      </c>
      <c r="J92" s="172">
        <v>0</v>
      </c>
      <c r="K92" s="172">
        <v>0</v>
      </c>
      <c r="L92" s="172">
        <v>0</v>
      </c>
      <c r="M92" s="172">
        <v>0</v>
      </c>
      <c r="N92" s="172">
        <v>0</v>
      </c>
      <c r="O92" s="172">
        <v>0</v>
      </c>
      <c r="P92" s="172">
        <v>0</v>
      </c>
      <c r="Q92" s="172">
        <v>0</v>
      </c>
      <c r="R92" s="172">
        <v>0</v>
      </c>
      <c r="S92" s="78"/>
      <c r="T92" s="78"/>
    </row>
    <row r="93" spans="1:20" ht="12.75" hidden="1" customHeight="1" x14ac:dyDescent="0.2">
      <c r="A93" s="115" t="s">
        <v>188</v>
      </c>
      <c r="B93" s="172">
        <v>0</v>
      </c>
      <c r="C93" s="172">
        <v>0</v>
      </c>
      <c r="D93" s="172">
        <v>0</v>
      </c>
      <c r="E93" s="172">
        <v>0</v>
      </c>
      <c r="F93" s="172">
        <v>0</v>
      </c>
      <c r="G93" s="172">
        <v>0</v>
      </c>
      <c r="H93" s="172">
        <v>0</v>
      </c>
      <c r="I93" s="172">
        <v>0</v>
      </c>
      <c r="J93" s="172">
        <v>0</v>
      </c>
      <c r="K93" s="172">
        <v>0</v>
      </c>
      <c r="L93" s="172">
        <v>0</v>
      </c>
      <c r="M93" s="172">
        <v>0</v>
      </c>
      <c r="N93" s="172">
        <v>0</v>
      </c>
      <c r="O93" s="172">
        <v>0</v>
      </c>
      <c r="P93" s="172">
        <v>0</v>
      </c>
      <c r="Q93" s="172">
        <v>0</v>
      </c>
      <c r="R93" s="172">
        <v>0</v>
      </c>
      <c r="S93" s="78"/>
      <c r="T93" s="78"/>
    </row>
    <row r="94" spans="1:20" ht="12.75" hidden="1" customHeight="1" x14ac:dyDescent="0.2">
      <c r="A94" s="115" t="s">
        <v>189</v>
      </c>
      <c r="B94" s="172">
        <v>0</v>
      </c>
      <c r="C94" s="172">
        <v>0</v>
      </c>
      <c r="D94" s="172">
        <v>0</v>
      </c>
      <c r="E94" s="172">
        <v>0</v>
      </c>
      <c r="F94" s="172">
        <v>0</v>
      </c>
      <c r="G94" s="172">
        <v>0</v>
      </c>
      <c r="H94" s="172">
        <v>0</v>
      </c>
      <c r="I94" s="172">
        <v>0</v>
      </c>
      <c r="J94" s="172">
        <v>0</v>
      </c>
      <c r="K94" s="172">
        <v>0</v>
      </c>
      <c r="L94" s="172">
        <v>0</v>
      </c>
      <c r="M94" s="172">
        <v>0</v>
      </c>
      <c r="N94" s="172">
        <v>0</v>
      </c>
      <c r="O94" s="172">
        <v>0</v>
      </c>
      <c r="P94" s="172">
        <v>0</v>
      </c>
      <c r="Q94" s="172">
        <v>0</v>
      </c>
      <c r="R94" s="172">
        <v>0</v>
      </c>
      <c r="S94" s="78"/>
      <c r="T94" s="78"/>
    </row>
    <row r="95" spans="1:20" ht="12.75" hidden="1" customHeight="1" x14ac:dyDescent="0.2">
      <c r="A95" s="115" t="s">
        <v>190</v>
      </c>
      <c r="B95" s="172">
        <v>0</v>
      </c>
      <c r="C95" s="172">
        <v>0</v>
      </c>
      <c r="D95" s="172">
        <v>0</v>
      </c>
      <c r="E95" s="172">
        <v>0</v>
      </c>
      <c r="F95" s="172">
        <v>0</v>
      </c>
      <c r="G95" s="172">
        <v>0</v>
      </c>
      <c r="H95" s="172">
        <v>0</v>
      </c>
      <c r="I95" s="172">
        <v>0</v>
      </c>
      <c r="J95" s="172">
        <v>0</v>
      </c>
      <c r="K95" s="172">
        <v>0</v>
      </c>
      <c r="L95" s="172">
        <v>0</v>
      </c>
      <c r="M95" s="172">
        <v>0</v>
      </c>
      <c r="N95" s="172">
        <v>0</v>
      </c>
      <c r="O95" s="172">
        <v>0</v>
      </c>
      <c r="P95" s="172">
        <v>0</v>
      </c>
      <c r="Q95" s="172">
        <v>0</v>
      </c>
      <c r="R95" s="172">
        <v>0</v>
      </c>
      <c r="S95" s="78"/>
      <c r="T95" s="78"/>
    </row>
    <row r="96" spans="1:20" ht="12.75" hidden="1" customHeight="1" x14ac:dyDescent="0.2">
      <c r="A96" s="115" t="s">
        <v>191</v>
      </c>
      <c r="B96" s="172">
        <v>0</v>
      </c>
      <c r="C96" s="172">
        <v>0</v>
      </c>
      <c r="D96" s="172">
        <v>0</v>
      </c>
      <c r="E96" s="172">
        <v>0</v>
      </c>
      <c r="F96" s="172">
        <v>0</v>
      </c>
      <c r="G96" s="172">
        <v>0</v>
      </c>
      <c r="H96" s="172">
        <v>0</v>
      </c>
      <c r="I96" s="172">
        <v>0</v>
      </c>
      <c r="J96" s="172">
        <v>0</v>
      </c>
      <c r="K96" s="172">
        <v>0</v>
      </c>
      <c r="L96" s="172">
        <v>0</v>
      </c>
      <c r="M96" s="172">
        <v>0</v>
      </c>
      <c r="N96" s="172">
        <v>0</v>
      </c>
      <c r="O96" s="172">
        <v>0</v>
      </c>
      <c r="P96" s="172">
        <v>0</v>
      </c>
      <c r="Q96" s="172">
        <v>0</v>
      </c>
      <c r="R96" s="172">
        <v>0</v>
      </c>
      <c r="S96" s="78"/>
      <c r="T96" s="78"/>
    </row>
    <row r="97" spans="1:20" ht="12.75" hidden="1" customHeight="1" x14ac:dyDescent="0.2">
      <c r="A97" s="115" t="s">
        <v>192</v>
      </c>
      <c r="B97" s="172">
        <v>16</v>
      </c>
      <c r="C97" s="172">
        <v>0</v>
      </c>
      <c r="D97" s="172">
        <v>0</v>
      </c>
      <c r="E97" s="172">
        <v>0</v>
      </c>
      <c r="F97" s="172">
        <v>0</v>
      </c>
      <c r="G97" s="172">
        <v>0</v>
      </c>
      <c r="H97" s="172">
        <v>0</v>
      </c>
      <c r="I97" s="172">
        <v>0</v>
      </c>
      <c r="J97" s="172">
        <v>0</v>
      </c>
      <c r="K97" s="172">
        <v>0</v>
      </c>
      <c r="L97" s="172">
        <v>0</v>
      </c>
      <c r="M97" s="172">
        <v>0</v>
      </c>
      <c r="N97" s="172">
        <v>0</v>
      </c>
      <c r="O97" s="172">
        <v>0</v>
      </c>
      <c r="P97" s="172">
        <v>0</v>
      </c>
      <c r="Q97" s="172">
        <v>0</v>
      </c>
      <c r="R97" s="172">
        <v>0</v>
      </c>
      <c r="S97" s="78"/>
      <c r="T97" s="78"/>
    </row>
    <row r="98" spans="1:20" ht="12.75" hidden="1" customHeight="1" x14ac:dyDescent="0.2">
      <c r="A98" s="115" t="s">
        <v>193</v>
      </c>
      <c r="B98" s="172">
        <v>0</v>
      </c>
      <c r="C98" s="172">
        <v>0</v>
      </c>
      <c r="D98" s="172">
        <v>0</v>
      </c>
      <c r="E98" s="172">
        <v>0</v>
      </c>
      <c r="F98" s="172">
        <v>0</v>
      </c>
      <c r="G98" s="172">
        <v>0</v>
      </c>
      <c r="H98" s="172">
        <v>0</v>
      </c>
      <c r="I98" s="172">
        <v>0</v>
      </c>
      <c r="J98" s="172">
        <v>0</v>
      </c>
      <c r="K98" s="172">
        <v>0</v>
      </c>
      <c r="L98" s="172">
        <v>0</v>
      </c>
      <c r="M98" s="172">
        <v>0</v>
      </c>
      <c r="N98" s="172">
        <v>0</v>
      </c>
      <c r="O98" s="172">
        <v>0</v>
      </c>
      <c r="P98" s="172">
        <v>0</v>
      </c>
      <c r="Q98" s="172">
        <v>0</v>
      </c>
      <c r="R98" s="172">
        <v>0</v>
      </c>
      <c r="S98" s="78"/>
      <c r="T98" s="78"/>
    </row>
    <row r="99" spans="1:20" ht="12.75" hidden="1" customHeight="1" x14ac:dyDescent="0.2">
      <c r="A99" s="115" t="s">
        <v>194</v>
      </c>
      <c r="B99" s="172">
        <v>10</v>
      </c>
      <c r="C99" s="172">
        <v>0</v>
      </c>
      <c r="D99" s="172">
        <v>0</v>
      </c>
      <c r="E99" s="172">
        <v>2</v>
      </c>
      <c r="F99" s="172">
        <v>4</v>
      </c>
      <c r="G99" s="172">
        <v>0</v>
      </c>
      <c r="H99" s="172">
        <v>0</v>
      </c>
      <c r="I99" s="172">
        <v>0</v>
      </c>
      <c r="J99" s="172">
        <v>0</v>
      </c>
      <c r="K99" s="172">
        <v>0</v>
      </c>
      <c r="L99" s="172">
        <v>0</v>
      </c>
      <c r="M99" s="172">
        <v>0</v>
      </c>
      <c r="N99" s="172">
        <v>0</v>
      </c>
      <c r="O99" s="172">
        <v>0</v>
      </c>
      <c r="P99" s="174">
        <v>0</v>
      </c>
      <c r="Q99" s="172">
        <v>0</v>
      </c>
      <c r="R99" s="172">
        <v>0</v>
      </c>
      <c r="S99" s="78"/>
      <c r="T99" s="78"/>
    </row>
    <row r="100" spans="1:20" ht="12.75" hidden="1" customHeight="1" x14ac:dyDescent="0.2">
      <c r="A100" s="115" t="s">
        <v>195</v>
      </c>
      <c r="B100" s="172">
        <v>0</v>
      </c>
      <c r="C100" s="172">
        <v>0</v>
      </c>
      <c r="D100" s="172">
        <v>0</v>
      </c>
      <c r="E100" s="172">
        <v>0</v>
      </c>
      <c r="F100" s="172">
        <v>0</v>
      </c>
      <c r="G100" s="172">
        <v>0</v>
      </c>
      <c r="H100" s="172">
        <v>0</v>
      </c>
      <c r="I100" s="172">
        <v>0</v>
      </c>
      <c r="J100" s="172">
        <v>0</v>
      </c>
      <c r="K100" s="172">
        <v>0</v>
      </c>
      <c r="L100" s="172">
        <v>0</v>
      </c>
      <c r="M100" s="172">
        <v>0</v>
      </c>
      <c r="N100" s="172">
        <v>0</v>
      </c>
      <c r="O100" s="172">
        <v>0</v>
      </c>
      <c r="P100" s="172">
        <v>0</v>
      </c>
      <c r="Q100" s="172">
        <v>0</v>
      </c>
      <c r="R100" s="172">
        <v>0</v>
      </c>
      <c r="S100" s="78"/>
      <c r="T100" s="78"/>
    </row>
    <row r="101" spans="1:20" ht="12.75" hidden="1" customHeight="1" x14ac:dyDescent="0.2">
      <c r="A101" s="115" t="s">
        <v>196</v>
      </c>
      <c r="B101" s="172">
        <v>0</v>
      </c>
      <c r="C101" s="172">
        <v>0</v>
      </c>
      <c r="D101" s="172">
        <v>0</v>
      </c>
      <c r="E101" s="172">
        <v>0</v>
      </c>
      <c r="F101" s="172">
        <v>0</v>
      </c>
      <c r="G101" s="172">
        <v>0</v>
      </c>
      <c r="H101" s="172">
        <v>0</v>
      </c>
      <c r="I101" s="172">
        <v>0</v>
      </c>
      <c r="J101" s="172">
        <v>0</v>
      </c>
      <c r="K101" s="172">
        <v>0</v>
      </c>
      <c r="L101" s="172">
        <v>0</v>
      </c>
      <c r="M101" s="172">
        <v>0</v>
      </c>
      <c r="N101" s="172">
        <v>0</v>
      </c>
      <c r="O101" s="172">
        <v>0</v>
      </c>
      <c r="P101" s="172">
        <v>0</v>
      </c>
      <c r="Q101" s="172">
        <v>0</v>
      </c>
      <c r="R101" s="172">
        <v>0</v>
      </c>
      <c r="S101" s="78"/>
      <c r="T101" s="78"/>
    </row>
    <row r="102" spans="1:20" ht="12.75" hidden="1" customHeight="1" x14ac:dyDescent="0.2">
      <c r="A102" s="115" t="s">
        <v>197</v>
      </c>
      <c r="B102" s="172">
        <v>1</v>
      </c>
      <c r="C102" s="172">
        <v>0</v>
      </c>
      <c r="D102" s="172">
        <v>0</v>
      </c>
      <c r="E102" s="172">
        <v>0</v>
      </c>
      <c r="F102" s="172">
        <v>0</v>
      </c>
      <c r="G102" s="172">
        <v>0</v>
      </c>
      <c r="H102" s="172">
        <v>0</v>
      </c>
      <c r="I102" s="172">
        <v>0</v>
      </c>
      <c r="J102" s="172">
        <v>0</v>
      </c>
      <c r="K102" s="172">
        <v>0</v>
      </c>
      <c r="L102" s="172">
        <v>0</v>
      </c>
      <c r="M102" s="172">
        <v>0</v>
      </c>
      <c r="N102" s="172">
        <v>0</v>
      </c>
      <c r="O102" s="172">
        <v>0</v>
      </c>
      <c r="P102" s="172">
        <v>0</v>
      </c>
      <c r="Q102" s="172">
        <v>0</v>
      </c>
      <c r="R102" s="172">
        <v>0</v>
      </c>
      <c r="S102" s="78"/>
      <c r="T102" s="78"/>
    </row>
    <row r="103" spans="1:20" ht="12.75" hidden="1" customHeight="1" x14ac:dyDescent="0.2">
      <c r="A103" s="115" t="s">
        <v>198</v>
      </c>
      <c r="B103" s="172">
        <v>0</v>
      </c>
      <c r="C103" s="172">
        <v>0</v>
      </c>
      <c r="D103" s="172">
        <v>0</v>
      </c>
      <c r="E103" s="172">
        <v>0</v>
      </c>
      <c r="F103" s="172">
        <v>0</v>
      </c>
      <c r="G103" s="172">
        <v>0</v>
      </c>
      <c r="H103" s="172">
        <v>0</v>
      </c>
      <c r="I103" s="172">
        <v>0</v>
      </c>
      <c r="J103" s="172">
        <v>0</v>
      </c>
      <c r="K103" s="172">
        <v>0</v>
      </c>
      <c r="L103" s="172">
        <v>0</v>
      </c>
      <c r="M103" s="172">
        <v>0</v>
      </c>
      <c r="N103" s="172">
        <v>0</v>
      </c>
      <c r="O103" s="172">
        <v>0</v>
      </c>
      <c r="P103" s="172">
        <v>0</v>
      </c>
      <c r="Q103" s="172">
        <v>0</v>
      </c>
      <c r="R103" s="172">
        <v>0</v>
      </c>
      <c r="S103" s="78"/>
      <c r="T103" s="78"/>
    </row>
    <row r="104" spans="1:20" ht="12.75" hidden="1" customHeight="1" x14ac:dyDescent="0.2">
      <c r="A104" s="115" t="s">
        <v>199</v>
      </c>
      <c r="B104" s="172"/>
      <c r="C104" s="172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78"/>
      <c r="T104" s="78"/>
    </row>
    <row r="105" spans="1:20" ht="12.75" hidden="1" customHeight="1" x14ac:dyDescent="0.2">
      <c r="A105" s="115" t="s">
        <v>200</v>
      </c>
      <c r="B105" s="172">
        <v>10</v>
      </c>
      <c r="C105" s="172">
        <v>0</v>
      </c>
      <c r="D105" s="172">
        <v>0</v>
      </c>
      <c r="E105" s="172">
        <v>0</v>
      </c>
      <c r="F105" s="172">
        <v>0</v>
      </c>
      <c r="G105" s="172">
        <v>0</v>
      </c>
      <c r="H105" s="172">
        <v>0</v>
      </c>
      <c r="I105" s="172">
        <v>0</v>
      </c>
      <c r="J105" s="172">
        <v>0</v>
      </c>
      <c r="K105" s="172">
        <v>0</v>
      </c>
      <c r="L105" s="172">
        <v>0</v>
      </c>
      <c r="M105" s="172">
        <v>0</v>
      </c>
      <c r="N105" s="172">
        <v>0</v>
      </c>
      <c r="O105" s="172">
        <v>0</v>
      </c>
      <c r="P105" s="172">
        <v>0</v>
      </c>
      <c r="Q105" s="172">
        <v>0</v>
      </c>
      <c r="R105" s="172">
        <v>0</v>
      </c>
      <c r="S105" s="78"/>
      <c r="T105" s="78"/>
    </row>
    <row r="106" spans="1:20" ht="12.75" hidden="1" customHeight="1" x14ac:dyDescent="0.2">
      <c r="A106" s="115" t="s">
        <v>201</v>
      </c>
      <c r="B106" s="172">
        <v>3</v>
      </c>
      <c r="C106" s="172">
        <v>0</v>
      </c>
      <c r="D106" s="172">
        <v>0</v>
      </c>
      <c r="E106" s="172">
        <v>0</v>
      </c>
      <c r="F106" s="172">
        <v>0</v>
      </c>
      <c r="G106" s="172">
        <v>0</v>
      </c>
      <c r="H106" s="172">
        <v>0</v>
      </c>
      <c r="I106" s="172">
        <v>0</v>
      </c>
      <c r="J106" s="172">
        <v>0</v>
      </c>
      <c r="K106" s="172">
        <v>0</v>
      </c>
      <c r="L106" s="172">
        <v>0</v>
      </c>
      <c r="M106" s="172">
        <v>0</v>
      </c>
      <c r="N106" s="172">
        <v>0</v>
      </c>
      <c r="O106" s="172">
        <v>0</v>
      </c>
      <c r="P106" s="172">
        <v>0</v>
      </c>
      <c r="Q106" s="172">
        <v>0</v>
      </c>
      <c r="R106" s="172">
        <v>0</v>
      </c>
      <c r="S106" s="78"/>
      <c r="T106" s="78"/>
    </row>
    <row r="107" spans="1:20" ht="12.75" hidden="1" customHeight="1" x14ac:dyDescent="0.2">
      <c r="A107" s="115" t="s">
        <v>202</v>
      </c>
      <c r="B107" s="172">
        <v>0</v>
      </c>
      <c r="C107" s="172">
        <v>0</v>
      </c>
      <c r="D107" s="172">
        <v>0</v>
      </c>
      <c r="E107" s="172">
        <v>0</v>
      </c>
      <c r="F107" s="172">
        <v>0</v>
      </c>
      <c r="G107" s="172">
        <v>0</v>
      </c>
      <c r="H107" s="172">
        <v>0</v>
      </c>
      <c r="I107" s="172">
        <v>0</v>
      </c>
      <c r="J107" s="172">
        <v>0</v>
      </c>
      <c r="K107" s="172">
        <v>0</v>
      </c>
      <c r="L107" s="172">
        <v>0</v>
      </c>
      <c r="M107" s="172">
        <v>0</v>
      </c>
      <c r="N107" s="172">
        <v>0</v>
      </c>
      <c r="O107" s="172">
        <v>0</v>
      </c>
      <c r="P107" s="172">
        <v>0</v>
      </c>
      <c r="Q107" s="172">
        <v>0</v>
      </c>
      <c r="R107" s="172">
        <v>0</v>
      </c>
      <c r="S107" s="78"/>
      <c r="T107" s="78"/>
    </row>
    <row r="108" spans="1:20" ht="12.75" hidden="1" customHeight="1" x14ac:dyDescent="0.2">
      <c r="A108" s="115" t="s">
        <v>203</v>
      </c>
      <c r="B108" s="172">
        <v>0</v>
      </c>
      <c r="C108" s="172">
        <v>0</v>
      </c>
      <c r="D108" s="172">
        <v>0</v>
      </c>
      <c r="E108" s="172">
        <v>0</v>
      </c>
      <c r="F108" s="172">
        <v>0</v>
      </c>
      <c r="G108" s="172">
        <v>0</v>
      </c>
      <c r="H108" s="172">
        <v>0</v>
      </c>
      <c r="I108" s="172">
        <v>0</v>
      </c>
      <c r="J108" s="172">
        <v>0</v>
      </c>
      <c r="K108" s="172">
        <v>0</v>
      </c>
      <c r="L108" s="172">
        <v>0</v>
      </c>
      <c r="M108" s="172">
        <v>0</v>
      </c>
      <c r="N108" s="172">
        <v>0</v>
      </c>
      <c r="O108" s="172">
        <v>0</v>
      </c>
      <c r="P108" s="172">
        <v>0</v>
      </c>
      <c r="Q108" s="172">
        <v>0</v>
      </c>
      <c r="R108" s="172">
        <v>0</v>
      </c>
      <c r="S108" s="78"/>
      <c r="T108" s="78"/>
    </row>
    <row r="109" spans="1:20" ht="12.75" hidden="1" customHeight="1" x14ac:dyDescent="0.2">
      <c r="A109" s="115" t="s">
        <v>204</v>
      </c>
      <c r="B109" s="172"/>
      <c r="C109" s="172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  <c r="O109" s="172"/>
      <c r="P109" s="172"/>
      <c r="Q109" s="172"/>
      <c r="R109" s="172"/>
      <c r="S109" s="78"/>
      <c r="T109" s="78"/>
    </row>
    <row r="110" spans="1:20" ht="12.75" hidden="1" customHeight="1" x14ac:dyDescent="0.2">
      <c r="A110" s="115" t="s">
        <v>205</v>
      </c>
      <c r="B110" s="172">
        <v>0</v>
      </c>
      <c r="C110" s="172">
        <v>0</v>
      </c>
      <c r="D110" s="172">
        <v>0</v>
      </c>
      <c r="E110" s="172">
        <v>0</v>
      </c>
      <c r="F110" s="172">
        <v>0</v>
      </c>
      <c r="G110" s="172">
        <v>0</v>
      </c>
      <c r="H110" s="172">
        <v>0</v>
      </c>
      <c r="I110" s="172">
        <v>0</v>
      </c>
      <c r="J110" s="172">
        <v>0</v>
      </c>
      <c r="K110" s="172">
        <v>0</v>
      </c>
      <c r="L110" s="172">
        <v>0</v>
      </c>
      <c r="M110" s="172">
        <v>0</v>
      </c>
      <c r="N110" s="172">
        <v>0</v>
      </c>
      <c r="O110" s="172">
        <v>0</v>
      </c>
      <c r="P110" s="172">
        <v>0</v>
      </c>
      <c r="Q110" s="172">
        <v>0</v>
      </c>
      <c r="R110" s="172">
        <v>0</v>
      </c>
      <c r="S110" s="78"/>
      <c r="T110" s="78"/>
    </row>
    <row r="111" spans="1:20" ht="12.75" hidden="1" customHeight="1" x14ac:dyDescent="0.2">
      <c r="A111" s="115" t="s">
        <v>206</v>
      </c>
      <c r="B111" s="172">
        <v>0</v>
      </c>
      <c r="C111" s="172">
        <v>0</v>
      </c>
      <c r="D111" s="172">
        <v>0</v>
      </c>
      <c r="E111" s="172">
        <v>0</v>
      </c>
      <c r="F111" s="172">
        <v>0</v>
      </c>
      <c r="G111" s="172">
        <v>0</v>
      </c>
      <c r="H111" s="172">
        <v>0</v>
      </c>
      <c r="I111" s="172">
        <v>0</v>
      </c>
      <c r="J111" s="172">
        <v>0</v>
      </c>
      <c r="K111" s="172">
        <v>0</v>
      </c>
      <c r="L111" s="172">
        <v>0</v>
      </c>
      <c r="M111" s="172">
        <v>0</v>
      </c>
      <c r="N111" s="172">
        <v>0</v>
      </c>
      <c r="O111" s="172">
        <v>0</v>
      </c>
      <c r="P111" s="172">
        <v>0</v>
      </c>
      <c r="Q111" s="172">
        <v>0</v>
      </c>
      <c r="R111" s="172">
        <v>0</v>
      </c>
      <c r="S111" s="78"/>
      <c r="T111" s="78"/>
    </row>
    <row r="112" spans="1:20" ht="12.75" hidden="1" customHeight="1" x14ac:dyDescent="0.2">
      <c r="A112" s="115" t="s">
        <v>207</v>
      </c>
      <c r="B112" s="172">
        <v>0</v>
      </c>
      <c r="C112" s="172">
        <v>0</v>
      </c>
      <c r="D112" s="172">
        <v>0</v>
      </c>
      <c r="E112" s="172">
        <v>0</v>
      </c>
      <c r="F112" s="172">
        <v>0</v>
      </c>
      <c r="G112" s="172">
        <v>0</v>
      </c>
      <c r="H112" s="172">
        <v>0</v>
      </c>
      <c r="I112" s="172">
        <v>0</v>
      </c>
      <c r="J112" s="172">
        <v>0</v>
      </c>
      <c r="K112" s="172">
        <v>0</v>
      </c>
      <c r="L112" s="172">
        <v>0</v>
      </c>
      <c r="M112" s="172">
        <v>0</v>
      </c>
      <c r="N112" s="172">
        <v>0</v>
      </c>
      <c r="O112" s="172">
        <v>0</v>
      </c>
      <c r="P112" s="172">
        <v>0</v>
      </c>
      <c r="Q112" s="172">
        <v>0</v>
      </c>
      <c r="R112" s="172">
        <v>0</v>
      </c>
      <c r="S112" s="78"/>
      <c r="T112" s="78"/>
    </row>
    <row r="113" spans="1:20" ht="12.75" hidden="1" customHeight="1" x14ac:dyDescent="0.2">
      <c r="A113" s="115" t="s">
        <v>208</v>
      </c>
      <c r="B113" s="172"/>
      <c r="C113" s="172"/>
      <c r="D113" s="172"/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72"/>
      <c r="Q113" s="172"/>
      <c r="R113" s="172"/>
      <c r="S113" s="78"/>
      <c r="T113" s="78"/>
    </row>
    <row r="114" spans="1:20" ht="12.75" hidden="1" customHeight="1" x14ac:dyDescent="0.2">
      <c r="A114" s="115" t="s">
        <v>209</v>
      </c>
      <c r="B114" s="172">
        <v>0</v>
      </c>
      <c r="C114" s="172">
        <v>0</v>
      </c>
      <c r="D114" s="172">
        <v>0</v>
      </c>
      <c r="E114" s="172">
        <v>0</v>
      </c>
      <c r="F114" s="172">
        <v>0</v>
      </c>
      <c r="G114" s="172">
        <v>0</v>
      </c>
      <c r="H114" s="172">
        <v>0</v>
      </c>
      <c r="I114" s="172">
        <v>0</v>
      </c>
      <c r="J114" s="172">
        <v>0</v>
      </c>
      <c r="K114" s="172">
        <v>0</v>
      </c>
      <c r="L114" s="172">
        <v>0</v>
      </c>
      <c r="M114" s="172">
        <v>0</v>
      </c>
      <c r="N114" s="172">
        <v>0</v>
      </c>
      <c r="O114" s="172">
        <v>0</v>
      </c>
      <c r="P114" s="172">
        <v>0</v>
      </c>
      <c r="Q114" s="172">
        <v>0</v>
      </c>
      <c r="R114" s="172">
        <v>0</v>
      </c>
      <c r="S114" s="78"/>
      <c r="T114" s="78"/>
    </row>
    <row r="115" spans="1:20" ht="12.75" hidden="1" customHeight="1" x14ac:dyDescent="0.2">
      <c r="A115" s="115" t="s">
        <v>210</v>
      </c>
      <c r="B115" s="172">
        <v>0</v>
      </c>
      <c r="C115" s="172">
        <v>0</v>
      </c>
      <c r="D115" s="172">
        <v>0</v>
      </c>
      <c r="E115" s="172">
        <v>0</v>
      </c>
      <c r="F115" s="172">
        <v>0</v>
      </c>
      <c r="G115" s="172">
        <v>0</v>
      </c>
      <c r="H115" s="172">
        <v>0</v>
      </c>
      <c r="I115" s="172">
        <v>0</v>
      </c>
      <c r="J115" s="172">
        <v>0</v>
      </c>
      <c r="K115" s="172">
        <v>0</v>
      </c>
      <c r="L115" s="172">
        <v>0</v>
      </c>
      <c r="M115" s="172">
        <v>0</v>
      </c>
      <c r="N115" s="172">
        <v>0</v>
      </c>
      <c r="O115" s="172">
        <v>0</v>
      </c>
      <c r="P115" s="172">
        <v>0</v>
      </c>
      <c r="Q115" s="172">
        <v>0</v>
      </c>
      <c r="R115" s="172">
        <v>0</v>
      </c>
      <c r="S115" s="78"/>
      <c r="T115" s="78"/>
    </row>
    <row r="116" spans="1:20" ht="12.75" hidden="1" customHeight="1" x14ac:dyDescent="0.2">
      <c r="A116" s="115" t="s">
        <v>211</v>
      </c>
      <c r="B116" s="172">
        <v>0</v>
      </c>
      <c r="C116" s="172">
        <v>0</v>
      </c>
      <c r="D116" s="172">
        <v>0</v>
      </c>
      <c r="E116" s="172">
        <v>0</v>
      </c>
      <c r="F116" s="172">
        <v>0</v>
      </c>
      <c r="G116" s="172">
        <v>0</v>
      </c>
      <c r="H116" s="172">
        <v>0</v>
      </c>
      <c r="I116" s="172">
        <v>0</v>
      </c>
      <c r="J116" s="172">
        <v>0</v>
      </c>
      <c r="K116" s="172">
        <v>0</v>
      </c>
      <c r="L116" s="172">
        <v>0</v>
      </c>
      <c r="M116" s="172">
        <v>0</v>
      </c>
      <c r="N116" s="172">
        <v>0</v>
      </c>
      <c r="O116" s="172">
        <v>0</v>
      </c>
      <c r="P116" s="172">
        <v>0</v>
      </c>
      <c r="Q116" s="172">
        <v>0</v>
      </c>
      <c r="R116" s="172">
        <v>0</v>
      </c>
      <c r="S116" s="78"/>
      <c r="T116" s="78"/>
    </row>
    <row r="117" spans="1:20" ht="12.75" hidden="1" customHeight="1" x14ac:dyDescent="0.2">
      <c r="A117" s="115" t="s">
        <v>212</v>
      </c>
      <c r="B117" s="172">
        <v>0</v>
      </c>
      <c r="C117" s="172">
        <v>0</v>
      </c>
      <c r="D117" s="172">
        <v>0</v>
      </c>
      <c r="E117" s="172">
        <v>0</v>
      </c>
      <c r="F117" s="172">
        <v>0</v>
      </c>
      <c r="G117" s="172">
        <v>0</v>
      </c>
      <c r="H117" s="172">
        <v>0</v>
      </c>
      <c r="I117" s="172">
        <v>0</v>
      </c>
      <c r="J117" s="172">
        <v>0</v>
      </c>
      <c r="K117" s="172">
        <v>0</v>
      </c>
      <c r="L117" s="172">
        <v>0</v>
      </c>
      <c r="M117" s="172">
        <v>0</v>
      </c>
      <c r="N117" s="172">
        <v>0</v>
      </c>
      <c r="O117" s="172">
        <v>0</v>
      </c>
      <c r="P117" s="172">
        <v>0</v>
      </c>
      <c r="Q117" s="172">
        <v>0</v>
      </c>
      <c r="R117" s="172">
        <v>0</v>
      </c>
      <c r="S117" s="78"/>
      <c r="T117" s="78"/>
    </row>
    <row r="118" spans="1:20" ht="12.75" hidden="1" customHeight="1" x14ac:dyDescent="0.2">
      <c r="A118" s="115" t="s">
        <v>213</v>
      </c>
      <c r="B118" s="172">
        <v>0</v>
      </c>
      <c r="C118" s="172">
        <v>0</v>
      </c>
      <c r="D118" s="172">
        <v>0</v>
      </c>
      <c r="E118" s="172">
        <v>0</v>
      </c>
      <c r="F118" s="172">
        <v>0</v>
      </c>
      <c r="G118" s="172">
        <v>0</v>
      </c>
      <c r="H118" s="172">
        <v>0</v>
      </c>
      <c r="I118" s="172">
        <v>0</v>
      </c>
      <c r="J118" s="172">
        <v>0</v>
      </c>
      <c r="K118" s="172">
        <v>0</v>
      </c>
      <c r="L118" s="172">
        <v>0</v>
      </c>
      <c r="M118" s="172">
        <v>0</v>
      </c>
      <c r="N118" s="172">
        <v>0</v>
      </c>
      <c r="O118" s="172">
        <v>0</v>
      </c>
      <c r="P118" s="172">
        <v>0</v>
      </c>
      <c r="Q118" s="172">
        <v>0</v>
      </c>
      <c r="R118" s="172">
        <v>0</v>
      </c>
      <c r="S118" s="78"/>
      <c r="T118" s="78"/>
    </row>
    <row r="119" spans="1:20" ht="12.75" hidden="1" customHeight="1" x14ac:dyDescent="0.2">
      <c r="A119" s="115" t="s">
        <v>214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78"/>
      <c r="T119" s="78"/>
    </row>
    <row r="120" spans="1:20" ht="12.75" hidden="1" customHeight="1" x14ac:dyDescent="0.2">
      <c r="A120" s="115" t="s">
        <v>215</v>
      </c>
      <c r="B120" s="172">
        <v>0</v>
      </c>
      <c r="C120" s="172">
        <v>0</v>
      </c>
      <c r="D120" s="172">
        <v>0</v>
      </c>
      <c r="E120" s="172">
        <v>0</v>
      </c>
      <c r="F120" s="172">
        <v>0</v>
      </c>
      <c r="G120" s="172">
        <v>0</v>
      </c>
      <c r="H120" s="172">
        <v>0</v>
      </c>
      <c r="I120" s="172">
        <v>0</v>
      </c>
      <c r="J120" s="172">
        <v>0</v>
      </c>
      <c r="K120" s="172">
        <v>0</v>
      </c>
      <c r="L120" s="172">
        <v>0</v>
      </c>
      <c r="M120" s="172">
        <v>0</v>
      </c>
      <c r="N120" s="172">
        <v>0</v>
      </c>
      <c r="O120" s="172">
        <v>0</v>
      </c>
      <c r="P120" s="172">
        <v>0</v>
      </c>
      <c r="Q120" s="172">
        <v>0</v>
      </c>
      <c r="R120" s="172">
        <v>0</v>
      </c>
      <c r="S120" s="78"/>
      <c r="T120" s="78"/>
    </row>
    <row r="121" spans="1:20" ht="12.75" hidden="1" customHeight="1" x14ac:dyDescent="0.2">
      <c r="A121" s="115" t="s">
        <v>216</v>
      </c>
      <c r="B121" s="172">
        <v>0</v>
      </c>
      <c r="C121" s="172">
        <v>0</v>
      </c>
      <c r="D121" s="172">
        <v>0</v>
      </c>
      <c r="E121" s="172">
        <v>0</v>
      </c>
      <c r="F121" s="172">
        <v>0</v>
      </c>
      <c r="G121" s="172">
        <v>0</v>
      </c>
      <c r="H121" s="172">
        <v>0</v>
      </c>
      <c r="I121" s="172">
        <v>0</v>
      </c>
      <c r="J121" s="172">
        <v>0</v>
      </c>
      <c r="K121" s="172">
        <v>0</v>
      </c>
      <c r="L121" s="172">
        <v>0</v>
      </c>
      <c r="M121" s="172">
        <v>0</v>
      </c>
      <c r="N121" s="172">
        <v>0</v>
      </c>
      <c r="O121" s="172">
        <v>0</v>
      </c>
      <c r="P121" s="172">
        <v>0</v>
      </c>
      <c r="Q121" s="172">
        <v>0</v>
      </c>
      <c r="R121" s="172">
        <v>0</v>
      </c>
      <c r="S121" s="78"/>
      <c r="T121" s="78"/>
    </row>
    <row r="122" spans="1:20" ht="19.5" customHeight="1" x14ac:dyDescent="0.2">
      <c r="A122" s="121" t="s">
        <v>217</v>
      </c>
      <c r="B122" s="197">
        <f t="shared" ref="B122:R122" si="2">B11+B12+B26</f>
        <v>263</v>
      </c>
      <c r="C122" s="197">
        <f t="shared" si="2"/>
        <v>6</v>
      </c>
      <c r="D122" s="197">
        <f t="shared" si="2"/>
        <v>7</v>
      </c>
      <c r="E122" s="197">
        <f t="shared" si="2"/>
        <v>27</v>
      </c>
      <c r="F122" s="197">
        <f t="shared" si="2"/>
        <v>2280</v>
      </c>
      <c r="G122" s="197">
        <f t="shared" si="2"/>
        <v>2</v>
      </c>
      <c r="H122" s="197">
        <f t="shared" si="2"/>
        <v>14</v>
      </c>
      <c r="I122" s="197">
        <f t="shared" si="2"/>
        <v>2</v>
      </c>
      <c r="J122" s="197">
        <f t="shared" si="2"/>
        <v>0</v>
      </c>
      <c r="K122" s="197">
        <f t="shared" si="2"/>
        <v>0</v>
      </c>
      <c r="L122" s="197">
        <f t="shared" si="2"/>
        <v>0</v>
      </c>
      <c r="M122" s="197">
        <f t="shared" si="2"/>
        <v>0</v>
      </c>
      <c r="N122" s="197">
        <f t="shared" si="2"/>
        <v>0</v>
      </c>
      <c r="O122" s="197">
        <f t="shared" si="2"/>
        <v>0</v>
      </c>
      <c r="P122" s="197">
        <f t="shared" si="2"/>
        <v>0</v>
      </c>
      <c r="Q122" s="197">
        <f t="shared" si="2"/>
        <v>0</v>
      </c>
      <c r="R122" s="197">
        <f t="shared" si="2"/>
        <v>0</v>
      </c>
      <c r="S122" s="102"/>
      <c r="T122" s="102"/>
    </row>
    <row r="123" spans="1:20" ht="9" customHeight="1" x14ac:dyDescent="0.2">
      <c r="A123" s="132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</row>
    <row r="124" spans="1:20" ht="9" customHeight="1" x14ac:dyDescent="0.2">
      <c r="A124" s="132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</row>
    <row r="125" spans="1:20" ht="9" customHeight="1" x14ac:dyDescent="0.2">
      <c r="A125" s="13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</row>
    <row r="126" spans="1:20" ht="9" customHeight="1" x14ac:dyDescent="0.2">
      <c r="A126" s="132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</row>
    <row r="127" spans="1:20" ht="9" customHeight="1" x14ac:dyDescent="0.2">
      <c r="A127" s="13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</row>
    <row r="128" spans="1:20" ht="9" customHeight="1" x14ac:dyDescent="0.2">
      <c r="A128" s="132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</row>
    <row r="129" spans="1:20" ht="9" customHeight="1" x14ac:dyDescent="0.2">
      <c r="A129" s="132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</row>
    <row r="130" spans="1:20" ht="9" customHeight="1" x14ac:dyDescent="0.2">
      <c r="A130" s="132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</row>
    <row r="131" spans="1:20" ht="9" customHeight="1" x14ac:dyDescent="0.2">
      <c r="A131" s="13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</row>
    <row r="132" spans="1:20" ht="9" customHeight="1" x14ac:dyDescent="0.2">
      <c r="A132" s="132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</row>
    <row r="133" spans="1:20" ht="9" customHeight="1" x14ac:dyDescent="0.2">
      <c r="A133" s="13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</row>
    <row r="134" spans="1:20" ht="9" customHeight="1" x14ac:dyDescent="0.2">
      <c r="A134" s="132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</row>
    <row r="135" spans="1:20" ht="9" customHeight="1" x14ac:dyDescent="0.2">
      <c r="A135" s="13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</row>
    <row r="136" spans="1:20" ht="9" customHeight="1" x14ac:dyDescent="0.2">
      <c r="A136" s="13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</row>
    <row r="137" spans="1:20" ht="9" customHeight="1" x14ac:dyDescent="0.2">
      <c r="A137" s="13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</row>
    <row r="138" spans="1:20" ht="9" customHeight="1" x14ac:dyDescent="0.2">
      <c r="A138" s="132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</row>
    <row r="139" spans="1:20" ht="9" customHeight="1" x14ac:dyDescent="0.2">
      <c r="A139" s="132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</row>
    <row r="140" spans="1:20" ht="9" customHeight="1" x14ac:dyDescent="0.2">
      <c r="A140" s="132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</row>
    <row r="141" spans="1:20" ht="9" customHeight="1" x14ac:dyDescent="0.2">
      <c r="A141" s="132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</row>
    <row r="142" spans="1:20" ht="9" customHeight="1" x14ac:dyDescent="0.2">
      <c r="A142" s="132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</row>
    <row r="143" spans="1:20" ht="9" customHeight="1" x14ac:dyDescent="0.2">
      <c r="A143" s="132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</row>
    <row r="144" spans="1:20" ht="9" customHeight="1" x14ac:dyDescent="0.2">
      <c r="A144" s="132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</row>
    <row r="145" spans="1:20" ht="9" customHeight="1" x14ac:dyDescent="0.2">
      <c r="A145" s="132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</row>
    <row r="146" spans="1:20" ht="9" customHeight="1" x14ac:dyDescent="0.2">
      <c r="A146" s="132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</row>
    <row r="147" spans="1:20" ht="9" customHeight="1" x14ac:dyDescent="0.2">
      <c r="A147" s="132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</row>
    <row r="148" spans="1:20" ht="9" customHeight="1" x14ac:dyDescent="0.2">
      <c r="A148" s="13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</row>
    <row r="149" spans="1:20" ht="9" customHeight="1" x14ac:dyDescent="0.2">
      <c r="A149" s="132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</row>
    <row r="150" spans="1:20" ht="9" customHeight="1" x14ac:dyDescent="0.2">
      <c r="A150" s="132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</row>
    <row r="151" spans="1:20" ht="9" customHeight="1" x14ac:dyDescent="0.2">
      <c r="A151" s="132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</row>
    <row r="152" spans="1:20" ht="9" customHeight="1" x14ac:dyDescent="0.2">
      <c r="A152" s="132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</row>
    <row r="153" spans="1:20" ht="9" customHeight="1" x14ac:dyDescent="0.2">
      <c r="A153" s="132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</row>
    <row r="154" spans="1:20" ht="9" customHeight="1" x14ac:dyDescent="0.2">
      <c r="A154" s="132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</row>
    <row r="155" spans="1:20" ht="9" customHeight="1" x14ac:dyDescent="0.2">
      <c r="A155" s="132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</row>
    <row r="156" spans="1:20" ht="9" customHeight="1" x14ac:dyDescent="0.2">
      <c r="A156" s="13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</row>
    <row r="157" spans="1:20" ht="9" customHeight="1" x14ac:dyDescent="0.2">
      <c r="A157" s="132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</row>
    <row r="158" spans="1:20" ht="9" customHeight="1" x14ac:dyDescent="0.2">
      <c r="A158" s="132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</row>
    <row r="159" spans="1:20" ht="9" customHeight="1" x14ac:dyDescent="0.2">
      <c r="A159" s="132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</row>
    <row r="160" spans="1:20" ht="9" customHeight="1" x14ac:dyDescent="0.2">
      <c r="A160" s="132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</row>
    <row r="161" spans="1:20" ht="9" customHeight="1" x14ac:dyDescent="0.2">
      <c r="A161" s="132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</row>
    <row r="162" spans="1:20" ht="9" customHeight="1" x14ac:dyDescent="0.2">
      <c r="A162" s="13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</row>
    <row r="163" spans="1:20" ht="9" customHeight="1" x14ac:dyDescent="0.2">
      <c r="A163" s="132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</row>
    <row r="164" spans="1:20" ht="9" customHeight="1" x14ac:dyDescent="0.2">
      <c r="A164" s="132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</row>
    <row r="165" spans="1:20" ht="9" customHeight="1" x14ac:dyDescent="0.2">
      <c r="A165" s="132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</row>
    <row r="166" spans="1:20" ht="9" customHeight="1" x14ac:dyDescent="0.2">
      <c r="A166" s="13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</row>
    <row r="167" spans="1:20" ht="9" customHeight="1" x14ac:dyDescent="0.2">
      <c r="A167" s="132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</row>
    <row r="168" spans="1:20" ht="9" customHeight="1" x14ac:dyDescent="0.2">
      <c r="A168" s="132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</row>
    <row r="169" spans="1:20" ht="9" customHeight="1" x14ac:dyDescent="0.2">
      <c r="A169" s="132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</row>
    <row r="170" spans="1:20" ht="9" customHeight="1" x14ac:dyDescent="0.2">
      <c r="A170" s="132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</row>
    <row r="171" spans="1:20" ht="9" customHeight="1" x14ac:dyDescent="0.2">
      <c r="A171" s="132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</row>
    <row r="172" spans="1:20" ht="9" customHeight="1" x14ac:dyDescent="0.2">
      <c r="A172" s="132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</row>
    <row r="173" spans="1:20" ht="9" customHeight="1" x14ac:dyDescent="0.2">
      <c r="A173" s="132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</row>
    <row r="174" spans="1:20" ht="9" customHeight="1" x14ac:dyDescent="0.2">
      <c r="A174" s="132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</row>
    <row r="175" spans="1:20" ht="9" customHeight="1" x14ac:dyDescent="0.2">
      <c r="A175" s="132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</row>
    <row r="176" spans="1:20" ht="9" customHeight="1" x14ac:dyDescent="0.2">
      <c r="A176" s="132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</row>
    <row r="177" spans="1:20" ht="9" customHeight="1" x14ac:dyDescent="0.2">
      <c r="A177" s="132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</row>
    <row r="178" spans="1:20" ht="9" customHeight="1" x14ac:dyDescent="0.2">
      <c r="A178" s="132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</row>
    <row r="179" spans="1:20" ht="9" customHeight="1" x14ac:dyDescent="0.2">
      <c r="A179" s="132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</row>
    <row r="180" spans="1:20" ht="9" customHeight="1" x14ac:dyDescent="0.2">
      <c r="A180" s="132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</row>
    <row r="181" spans="1:20" ht="9" customHeight="1" x14ac:dyDescent="0.2">
      <c r="A181" s="132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</row>
    <row r="182" spans="1:20" ht="9" customHeight="1" x14ac:dyDescent="0.2">
      <c r="A182" s="132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</row>
    <row r="183" spans="1:20" ht="9" customHeight="1" x14ac:dyDescent="0.2">
      <c r="A183" s="132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</row>
    <row r="184" spans="1:20" ht="9" customHeight="1" x14ac:dyDescent="0.2">
      <c r="A184" s="132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</row>
    <row r="185" spans="1:20" ht="9" customHeight="1" x14ac:dyDescent="0.2">
      <c r="A185" s="132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</row>
    <row r="186" spans="1:20" ht="9" customHeight="1" x14ac:dyDescent="0.2">
      <c r="A186" s="132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</row>
    <row r="187" spans="1:20" ht="9" customHeight="1" x14ac:dyDescent="0.2">
      <c r="A187" s="132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</row>
    <row r="188" spans="1:20" ht="9" customHeight="1" x14ac:dyDescent="0.2">
      <c r="A188" s="132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</row>
    <row r="189" spans="1:20" ht="9" customHeight="1" x14ac:dyDescent="0.2">
      <c r="A189" s="132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</row>
    <row r="190" spans="1:20" ht="9" customHeight="1" x14ac:dyDescent="0.2">
      <c r="A190" s="132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</row>
    <row r="191" spans="1:20" ht="9" customHeight="1" x14ac:dyDescent="0.2">
      <c r="A191" s="132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</row>
    <row r="192" spans="1:20" ht="9" customHeight="1" x14ac:dyDescent="0.2">
      <c r="A192" s="132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</row>
    <row r="193" spans="1:20" ht="9" customHeight="1" x14ac:dyDescent="0.2">
      <c r="A193" s="132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</row>
    <row r="194" spans="1:20" ht="9" customHeight="1" x14ac:dyDescent="0.2">
      <c r="A194" s="132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</row>
    <row r="195" spans="1:20" ht="9" customHeight="1" x14ac:dyDescent="0.2">
      <c r="A195" s="132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</row>
    <row r="196" spans="1:20" ht="9" customHeight="1" x14ac:dyDescent="0.2">
      <c r="A196" s="132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</row>
    <row r="197" spans="1:20" ht="9" customHeight="1" x14ac:dyDescent="0.2">
      <c r="A197" s="132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</row>
    <row r="198" spans="1:20" ht="9" customHeight="1" x14ac:dyDescent="0.2">
      <c r="A198" s="132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</row>
    <row r="199" spans="1:20" ht="9" customHeight="1" x14ac:dyDescent="0.2">
      <c r="A199" s="132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</row>
    <row r="200" spans="1:20" ht="9" customHeight="1" x14ac:dyDescent="0.2">
      <c r="A200" s="132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</row>
    <row r="201" spans="1:20" ht="9" customHeight="1" x14ac:dyDescent="0.2">
      <c r="A201" s="132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</row>
    <row r="202" spans="1:20" ht="9" customHeight="1" x14ac:dyDescent="0.2">
      <c r="A202" s="132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</row>
    <row r="203" spans="1:20" ht="9" customHeight="1" x14ac:dyDescent="0.2">
      <c r="A203" s="132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</row>
    <row r="204" spans="1:20" ht="9" customHeight="1" x14ac:dyDescent="0.2">
      <c r="A204" s="132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</row>
    <row r="205" spans="1:20" ht="9" customHeight="1" x14ac:dyDescent="0.2">
      <c r="A205" s="132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</row>
    <row r="206" spans="1:20" ht="9" customHeight="1" x14ac:dyDescent="0.2">
      <c r="A206" s="132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</row>
    <row r="207" spans="1:20" ht="9" customHeight="1" x14ac:dyDescent="0.2">
      <c r="A207" s="132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</row>
    <row r="208" spans="1:20" ht="9" customHeight="1" x14ac:dyDescent="0.2">
      <c r="A208" s="132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</row>
    <row r="209" spans="1:20" ht="9" customHeight="1" x14ac:dyDescent="0.2">
      <c r="A209" s="132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</row>
    <row r="210" spans="1:20" ht="9" customHeight="1" x14ac:dyDescent="0.2">
      <c r="A210" s="132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</row>
    <row r="211" spans="1:20" ht="9" customHeight="1" x14ac:dyDescent="0.2">
      <c r="A211" s="132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</row>
    <row r="212" spans="1:20" ht="9" customHeight="1" x14ac:dyDescent="0.2">
      <c r="A212" s="132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</row>
    <row r="213" spans="1:20" ht="9" customHeight="1" x14ac:dyDescent="0.2">
      <c r="A213" s="132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</row>
    <row r="214" spans="1:20" ht="9" customHeight="1" x14ac:dyDescent="0.2">
      <c r="A214" s="132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</row>
    <row r="215" spans="1:20" ht="9" customHeight="1" x14ac:dyDescent="0.2">
      <c r="A215" s="132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</row>
    <row r="216" spans="1:20" ht="9" customHeight="1" x14ac:dyDescent="0.2">
      <c r="A216" s="132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</row>
    <row r="217" spans="1:20" ht="9" customHeight="1" x14ac:dyDescent="0.2">
      <c r="A217" s="132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</row>
    <row r="218" spans="1:20" ht="9" customHeight="1" x14ac:dyDescent="0.2">
      <c r="A218" s="132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</row>
    <row r="219" spans="1:20" ht="9" customHeight="1" x14ac:dyDescent="0.2">
      <c r="A219" s="132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</row>
    <row r="220" spans="1:20" ht="9" customHeight="1" x14ac:dyDescent="0.2">
      <c r="A220" s="132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</row>
    <row r="221" spans="1:20" ht="9" customHeight="1" x14ac:dyDescent="0.2">
      <c r="A221" s="132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</row>
    <row r="222" spans="1:20" ht="9" customHeight="1" x14ac:dyDescent="0.2">
      <c r="A222" s="132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</row>
    <row r="223" spans="1:20" ht="9" customHeight="1" x14ac:dyDescent="0.2">
      <c r="A223" s="132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</row>
    <row r="224" spans="1:20" ht="9" customHeight="1" x14ac:dyDescent="0.2">
      <c r="A224" s="132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</row>
    <row r="225" spans="1:20" ht="9" customHeight="1" x14ac:dyDescent="0.2">
      <c r="A225" s="132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</row>
    <row r="226" spans="1:20" ht="9" customHeight="1" x14ac:dyDescent="0.2">
      <c r="A226" s="132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</row>
    <row r="227" spans="1:20" ht="9" customHeight="1" x14ac:dyDescent="0.2">
      <c r="A227" s="132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</row>
    <row r="228" spans="1:20" ht="9" customHeight="1" x14ac:dyDescent="0.2">
      <c r="A228" s="132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</row>
    <row r="229" spans="1:20" ht="9" customHeight="1" x14ac:dyDescent="0.2">
      <c r="A229" s="132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</row>
    <row r="230" spans="1:20" ht="9" customHeight="1" x14ac:dyDescent="0.2">
      <c r="A230" s="132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</row>
    <row r="231" spans="1:20" ht="9" customHeight="1" x14ac:dyDescent="0.2">
      <c r="A231" s="132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</row>
    <row r="232" spans="1:20" ht="9" customHeight="1" x14ac:dyDescent="0.2">
      <c r="A232" s="132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</row>
    <row r="233" spans="1:20" ht="9" customHeight="1" x14ac:dyDescent="0.2">
      <c r="A233" s="132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</row>
    <row r="234" spans="1:20" ht="9" customHeight="1" x14ac:dyDescent="0.2">
      <c r="A234" s="132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</row>
    <row r="235" spans="1:20" ht="9" customHeight="1" x14ac:dyDescent="0.2">
      <c r="A235" s="132"/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</row>
    <row r="236" spans="1:20" ht="9" customHeight="1" x14ac:dyDescent="0.2">
      <c r="A236" s="132"/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</row>
    <row r="237" spans="1:20" ht="9" customHeight="1" x14ac:dyDescent="0.2">
      <c r="A237" s="132"/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</row>
    <row r="238" spans="1:20" ht="9" customHeight="1" x14ac:dyDescent="0.2">
      <c r="A238" s="132"/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</row>
    <row r="239" spans="1:20" ht="9" customHeight="1" x14ac:dyDescent="0.2">
      <c r="A239" s="132"/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</row>
    <row r="240" spans="1:20" ht="9" customHeight="1" x14ac:dyDescent="0.2">
      <c r="A240" s="132"/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</row>
    <row r="241" spans="1:20" ht="9" customHeight="1" x14ac:dyDescent="0.2">
      <c r="A241" s="132"/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</row>
    <row r="242" spans="1:20" ht="9" customHeight="1" x14ac:dyDescent="0.2">
      <c r="A242" s="132"/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</row>
    <row r="243" spans="1:20" ht="9" customHeight="1" x14ac:dyDescent="0.2">
      <c r="A243" s="132"/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</row>
    <row r="244" spans="1:20" ht="9" customHeight="1" x14ac:dyDescent="0.2">
      <c r="A244" s="132"/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</row>
    <row r="245" spans="1:20" ht="9" customHeight="1" x14ac:dyDescent="0.2">
      <c r="A245" s="132"/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</row>
    <row r="246" spans="1:20" ht="9" customHeight="1" x14ac:dyDescent="0.2">
      <c r="A246" s="132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</row>
    <row r="247" spans="1:20" ht="9" customHeight="1" x14ac:dyDescent="0.2">
      <c r="A247" s="132"/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</row>
    <row r="248" spans="1:20" ht="9" customHeight="1" x14ac:dyDescent="0.2">
      <c r="A248" s="132"/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</row>
    <row r="249" spans="1:20" ht="9" customHeight="1" x14ac:dyDescent="0.2">
      <c r="A249" s="132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</row>
    <row r="250" spans="1:20" ht="9" customHeight="1" x14ac:dyDescent="0.2">
      <c r="A250" s="132"/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</row>
    <row r="251" spans="1:20" ht="9" customHeight="1" x14ac:dyDescent="0.2">
      <c r="A251" s="132"/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</row>
    <row r="252" spans="1:20" ht="9" customHeight="1" x14ac:dyDescent="0.2">
      <c r="A252" s="132"/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</row>
    <row r="253" spans="1:20" ht="9" customHeight="1" x14ac:dyDescent="0.2">
      <c r="A253" s="132"/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</row>
    <row r="254" spans="1:20" ht="9" customHeight="1" x14ac:dyDescent="0.2">
      <c r="A254" s="132"/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</row>
    <row r="255" spans="1:20" ht="9" customHeight="1" x14ac:dyDescent="0.2">
      <c r="A255" s="132"/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</row>
    <row r="256" spans="1:20" ht="9" customHeight="1" x14ac:dyDescent="0.2">
      <c r="A256" s="132"/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</row>
    <row r="257" spans="1:20" ht="9" customHeight="1" x14ac:dyDescent="0.2">
      <c r="A257" s="132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</row>
    <row r="258" spans="1:20" ht="9" customHeight="1" x14ac:dyDescent="0.2">
      <c r="A258" s="132"/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</row>
    <row r="259" spans="1:20" ht="9" customHeight="1" x14ac:dyDescent="0.2">
      <c r="A259" s="132"/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</row>
    <row r="260" spans="1:20" ht="9" customHeight="1" x14ac:dyDescent="0.2">
      <c r="A260" s="132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</row>
    <row r="261" spans="1:20" ht="9" customHeight="1" x14ac:dyDescent="0.2">
      <c r="A261" s="132"/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</row>
    <row r="262" spans="1:20" ht="9" customHeight="1" x14ac:dyDescent="0.2">
      <c r="A262" s="132"/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</row>
    <row r="263" spans="1:20" ht="9" customHeight="1" x14ac:dyDescent="0.2">
      <c r="A263" s="132"/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</row>
    <row r="264" spans="1:20" ht="9" customHeight="1" x14ac:dyDescent="0.2">
      <c r="A264" s="132"/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</row>
    <row r="265" spans="1:20" ht="9" customHeight="1" x14ac:dyDescent="0.2">
      <c r="A265" s="132"/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</row>
    <row r="266" spans="1:20" ht="9" customHeight="1" x14ac:dyDescent="0.2">
      <c r="A266" s="132"/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</row>
    <row r="267" spans="1:20" ht="9" customHeight="1" x14ac:dyDescent="0.2">
      <c r="A267" s="132"/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</row>
    <row r="268" spans="1:20" ht="9" customHeight="1" x14ac:dyDescent="0.2">
      <c r="A268" s="132"/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</row>
    <row r="269" spans="1:20" ht="9" customHeight="1" x14ac:dyDescent="0.2">
      <c r="A269" s="132"/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</row>
    <row r="270" spans="1:20" ht="9" customHeight="1" x14ac:dyDescent="0.2">
      <c r="A270" s="132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</row>
    <row r="271" spans="1:20" ht="9" customHeight="1" x14ac:dyDescent="0.2">
      <c r="A271" s="132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</row>
    <row r="272" spans="1:20" ht="9" customHeight="1" x14ac:dyDescent="0.2">
      <c r="A272" s="132"/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</row>
    <row r="273" spans="1:20" ht="9" customHeight="1" x14ac:dyDescent="0.2">
      <c r="A273" s="132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</row>
    <row r="274" spans="1:20" ht="9" customHeight="1" x14ac:dyDescent="0.2">
      <c r="A274" s="132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</row>
    <row r="275" spans="1:20" ht="9" customHeight="1" x14ac:dyDescent="0.2">
      <c r="A275" s="132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</row>
    <row r="276" spans="1:20" ht="9" customHeight="1" x14ac:dyDescent="0.2">
      <c r="A276" s="132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</row>
    <row r="277" spans="1:20" ht="9" customHeight="1" x14ac:dyDescent="0.2">
      <c r="A277" s="132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</row>
    <row r="278" spans="1:20" ht="9" customHeight="1" x14ac:dyDescent="0.2">
      <c r="A278" s="132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</row>
    <row r="279" spans="1:20" ht="9" customHeight="1" x14ac:dyDescent="0.2">
      <c r="A279" s="132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</row>
    <row r="280" spans="1:20" ht="9" customHeight="1" x14ac:dyDescent="0.2">
      <c r="A280" s="132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</row>
    <row r="281" spans="1:20" ht="9" customHeight="1" x14ac:dyDescent="0.2">
      <c r="A281" s="132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</row>
    <row r="282" spans="1:20" ht="9" customHeight="1" x14ac:dyDescent="0.2">
      <c r="A282" s="132"/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</row>
    <row r="283" spans="1:20" ht="9" customHeight="1" x14ac:dyDescent="0.2">
      <c r="A283" s="132"/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</row>
    <row r="284" spans="1:20" ht="9" customHeight="1" x14ac:dyDescent="0.2">
      <c r="A284" s="132"/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</row>
    <row r="285" spans="1:20" ht="9" customHeight="1" x14ac:dyDescent="0.2">
      <c r="A285" s="132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</row>
    <row r="286" spans="1:20" ht="9" customHeight="1" x14ac:dyDescent="0.2">
      <c r="A286" s="132"/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</row>
    <row r="287" spans="1:20" ht="9" customHeight="1" x14ac:dyDescent="0.2">
      <c r="A287" s="132"/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</row>
    <row r="288" spans="1:20" ht="9" customHeight="1" x14ac:dyDescent="0.2">
      <c r="A288" s="132"/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</row>
    <row r="289" spans="1:20" ht="9" customHeight="1" x14ac:dyDescent="0.2">
      <c r="A289" s="132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</row>
    <row r="290" spans="1:20" ht="9" customHeight="1" x14ac:dyDescent="0.2">
      <c r="A290" s="132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</row>
    <row r="291" spans="1:20" ht="9" customHeight="1" x14ac:dyDescent="0.2">
      <c r="A291" s="132"/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</row>
    <row r="292" spans="1:20" ht="9" customHeight="1" x14ac:dyDescent="0.2">
      <c r="A292" s="132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</row>
    <row r="293" spans="1:20" ht="9" customHeight="1" x14ac:dyDescent="0.2">
      <c r="A293" s="132"/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</row>
    <row r="294" spans="1:20" ht="9" customHeight="1" x14ac:dyDescent="0.2">
      <c r="A294" s="132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</row>
    <row r="295" spans="1:20" ht="9" customHeight="1" x14ac:dyDescent="0.2">
      <c r="A295" s="132"/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</row>
    <row r="296" spans="1:20" ht="9" customHeight="1" x14ac:dyDescent="0.2">
      <c r="A296" s="132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</row>
    <row r="297" spans="1:20" ht="9" customHeight="1" x14ac:dyDescent="0.2">
      <c r="A297" s="132"/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</row>
    <row r="298" spans="1:20" ht="9" customHeight="1" x14ac:dyDescent="0.2">
      <c r="A298" s="132"/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</row>
    <row r="299" spans="1:20" ht="9" customHeight="1" x14ac:dyDescent="0.2">
      <c r="A299" s="132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</row>
    <row r="300" spans="1:20" ht="9" customHeight="1" x14ac:dyDescent="0.2">
      <c r="A300" s="132"/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</row>
    <row r="301" spans="1:20" ht="9" customHeight="1" x14ac:dyDescent="0.2">
      <c r="A301" s="132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</row>
    <row r="302" spans="1:20" ht="9" customHeight="1" x14ac:dyDescent="0.2">
      <c r="A302" s="132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</row>
    <row r="303" spans="1:20" ht="9" customHeight="1" x14ac:dyDescent="0.2">
      <c r="A303" s="132"/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</row>
    <row r="304" spans="1:20" ht="9" customHeight="1" x14ac:dyDescent="0.2">
      <c r="A304" s="132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</row>
    <row r="305" spans="1:20" ht="9" customHeight="1" x14ac:dyDescent="0.2">
      <c r="A305" s="132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</row>
    <row r="306" spans="1:20" ht="9" customHeight="1" x14ac:dyDescent="0.2">
      <c r="A306" s="132"/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</row>
    <row r="307" spans="1:20" ht="9" customHeight="1" x14ac:dyDescent="0.2">
      <c r="A307" s="132"/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</row>
    <row r="308" spans="1:20" ht="9" customHeight="1" x14ac:dyDescent="0.2">
      <c r="A308" s="132"/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</row>
    <row r="309" spans="1:20" ht="9" customHeight="1" x14ac:dyDescent="0.2">
      <c r="A309" s="132"/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</row>
    <row r="310" spans="1:20" ht="9" customHeight="1" x14ac:dyDescent="0.2">
      <c r="A310" s="132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</row>
    <row r="311" spans="1:20" ht="9" customHeight="1" x14ac:dyDescent="0.2">
      <c r="A311" s="132"/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</row>
    <row r="312" spans="1:20" ht="9" customHeight="1" x14ac:dyDescent="0.2">
      <c r="A312" s="132"/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</row>
    <row r="313" spans="1:20" ht="9" customHeight="1" x14ac:dyDescent="0.2">
      <c r="A313" s="132"/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</row>
    <row r="314" spans="1:20" ht="9" customHeight="1" x14ac:dyDescent="0.2">
      <c r="A314" s="132"/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</row>
    <row r="315" spans="1:20" ht="9" customHeight="1" x14ac:dyDescent="0.2">
      <c r="A315" s="132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</row>
    <row r="316" spans="1:20" ht="9" customHeight="1" x14ac:dyDescent="0.2">
      <c r="A316" s="132"/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</row>
    <row r="317" spans="1:20" ht="9" customHeight="1" x14ac:dyDescent="0.2">
      <c r="A317" s="132"/>
      <c r="B317" s="78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</row>
    <row r="318" spans="1:20" ht="9" customHeight="1" x14ac:dyDescent="0.2">
      <c r="A318" s="132"/>
      <c r="B318" s="78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</row>
    <row r="319" spans="1:20" ht="9" customHeight="1" x14ac:dyDescent="0.2">
      <c r="A319" s="132"/>
      <c r="B319" s="78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</row>
    <row r="320" spans="1:20" ht="9" customHeight="1" x14ac:dyDescent="0.2">
      <c r="A320" s="132"/>
      <c r="B320" s="78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</row>
    <row r="321" spans="1:20" ht="9" customHeight="1" x14ac:dyDescent="0.2">
      <c r="A321" s="132"/>
      <c r="B321" s="78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</row>
    <row r="322" spans="1:20" ht="9" customHeight="1" x14ac:dyDescent="0.2">
      <c r="A322" s="132"/>
      <c r="B322" s="78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</row>
    <row r="323" spans="1:20" ht="15.75" customHeight="1" x14ac:dyDescent="0.2"/>
    <row r="324" spans="1:20" ht="15.75" customHeight="1" x14ac:dyDescent="0.2"/>
    <row r="325" spans="1:20" ht="15.75" customHeight="1" x14ac:dyDescent="0.2"/>
    <row r="326" spans="1:20" ht="15.75" customHeight="1" x14ac:dyDescent="0.2"/>
    <row r="327" spans="1:20" ht="15.75" customHeight="1" x14ac:dyDescent="0.2"/>
    <row r="328" spans="1:20" ht="15.75" customHeight="1" x14ac:dyDescent="0.2"/>
    <row r="329" spans="1:20" ht="15.75" customHeight="1" x14ac:dyDescent="0.2"/>
    <row r="330" spans="1:20" ht="15.75" customHeight="1" x14ac:dyDescent="0.2"/>
    <row r="331" spans="1:20" ht="15.75" customHeight="1" x14ac:dyDescent="0.2"/>
    <row r="332" spans="1:20" ht="15.75" customHeight="1" x14ac:dyDescent="0.2"/>
    <row r="333" spans="1:20" ht="15.75" customHeight="1" x14ac:dyDescent="0.2"/>
    <row r="334" spans="1:20" ht="15.75" customHeight="1" x14ac:dyDescent="0.2"/>
    <row r="335" spans="1:20" ht="15.75" customHeight="1" x14ac:dyDescent="0.2"/>
    <row r="336" spans="1:20" ht="15.75" customHeight="1" x14ac:dyDescent="0.2"/>
    <row r="337" s="100" customFormat="1" ht="15.75" customHeight="1" x14ac:dyDescent="0.2"/>
    <row r="338" s="100" customFormat="1" ht="15.75" customHeight="1" x14ac:dyDescent="0.2"/>
    <row r="339" s="100" customFormat="1" ht="15.75" customHeight="1" x14ac:dyDescent="0.2"/>
    <row r="340" s="100" customFormat="1" ht="15.75" customHeight="1" x14ac:dyDescent="0.2"/>
    <row r="341" s="100" customFormat="1" ht="15.75" customHeight="1" x14ac:dyDescent="0.2"/>
    <row r="342" s="100" customFormat="1" ht="15.75" customHeight="1" x14ac:dyDescent="0.2"/>
    <row r="343" s="100" customFormat="1" ht="15.75" customHeight="1" x14ac:dyDescent="0.2"/>
    <row r="344" s="100" customFormat="1" ht="15.75" customHeight="1" x14ac:dyDescent="0.2"/>
    <row r="345" s="100" customFormat="1" ht="15.75" customHeight="1" x14ac:dyDescent="0.2"/>
    <row r="346" s="100" customFormat="1" ht="15.75" customHeight="1" x14ac:dyDescent="0.2"/>
    <row r="347" s="100" customFormat="1" ht="15.75" customHeight="1" x14ac:dyDescent="0.2"/>
    <row r="348" s="100" customFormat="1" ht="15.75" customHeight="1" x14ac:dyDescent="0.2"/>
    <row r="349" s="100" customFormat="1" ht="15.75" customHeight="1" x14ac:dyDescent="0.2"/>
    <row r="350" s="100" customFormat="1" ht="15.75" customHeight="1" x14ac:dyDescent="0.2"/>
    <row r="351" s="100" customFormat="1" ht="15.75" customHeight="1" x14ac:dyDescent="0.2"/>
    <row r="352" s="100" customFormat="1" ht="15.75" customHeight="1" x14ac:dyDescent="0.2"/>
    <row r="353" s="100" customFormat="1" ht="15.75" customHeight="1" x14ac:dyDescent="0.2"/>
    <row r="354" s="100" customFormat="1" ht="15.75" customHeight="1" x14ac:dyDescent="0.2"/>
    <row r="355" s="100" customFormat="1" ht="15.75" customHeight="1" x14ac:dyDescent="0.2"/>
    <row r="356" s="100" customFormat="1" ht="15.75" customHeight="1" x14ac:dyDescent="0.2"/>
    <row r="357" s="100" customFormat="1" ht="15.75" customHeight="1" x14ac:dyDescent="0.2"/>
    <row r="358" s="100" customFormat="1" ht="15.75" customHeight="1" x14ac:dyDescent="0.2"/>
    <row r="359" s="100" customFormat="1" ht="15.75" customHeight="1" x14ac:dyDescent="0.2"/>
    <row r="360" s="100" customFormat="1" ht="15.75" customHeight="1" x14ac:dyDescent="0.2"/>
    <row r="361" s="100" customFormat="1" ht="15.75" customHeight="1" x14ac:dyDescent="0.2"/>
    <row r="362" s="100" customFormat="1" ht="15.75" customHeight="1" x14ac:dyDescent="0.2"/>
    <row r="363" s="100" customFormat="1" ht="15.75" customHeight="1" x14ac:dyDescent="0.2"/>
    <row r="364" s="100" customFormat="1" ht="15.75" customHeight="1" x14ac:dyDescent="0.2"/>
    <row r="365" s="100" customFormat="1" ht="15.75" customHeight="1" x14ac:dyDescent="0.2"/>
    <row r="366" s="100" customFormat="1" ht="15.75" customHeight="1" x14ac:dyDescent="0.2"/>
    <row r="367" s="100" customFormat="1" ht="15.75" customHeight="1" x14ac:dyDescent="0.2"/>
    <row r="368" s="100" customFormat="1" ht="15.75" customHeight="1" x14ac:dyDescent="0.2"/>
    <row r="369" s="100" customFormat="1" ht="15.75" customHeight="1" x14ac:dyDescent="0.2"/>
    <row r="370" s="100" customFormat="1" ht="15.75" customHeight="1" x14ac:dyDescent="0.2"/>
    <row r="371" s="100" customFormat="1" ht="15.75" customHeight="1" x14ac:dyDescent="0.2"/>
    <row r="372" s="100" customFormat="1" ht="15.75" customHeight="1" x14ac:dyDescent="0.2"/>
    <row r="373" s="100" customFormat="1" ht="15.75" customHeight="1" x14ac:dyDescent="0.2"/>
    <row r="374" s="100" customFormat="1" ht="15.75" customHeight="1" x14ac:dyDescent="0.2"/>
    <row r="375" s="100" customFormat="1" ht="15.75" customHeight="1" x14ac:dyDescent="0.2"/>
    <row r="376" s="100" customFormat="1" ht="15.75" customHeight="1" x14ac:dyDescent="0.2"/>
    <row r="377" s="100" customFormat="1" ht="15.75" customHeight="1" x14ac:dyDescent="0.2"/>
    <row r="378" s="100" customFormat="1" ht="15.75" customHeight="1" x14ac:dyDescent="0.2"/>
    <row r="379" s="100" customFormat="1" ht="15.75" customHeight="1" x14ac:dyDescent="0.2"/>
    <row r="380" s="100" customFormat="1" ht="15.75" customHeight="1" x14ac:dyDescent="0.2"/>
    <row r="381" s="100" customFormat="1" ht="15.75" customHeight="1" x14ac:dyDescent="0.2"/>
    <row r="382" s="100" customFormat="1" ht="15.75" customHeight="1" x14ac:dyDescent="0.2"/>
    <row r="383" s="100" customFormat="1" ht="15.75" customHeight="1" x14ac:dyDescent="0.2"/>
    <row r="384" s="100" customFormat="1" ht="15.75" customHeight="1" x14ac:dyDescent="0.2"/>
    <row r="385" s="100" customFormat="1" ht="15.75" customHeight="1" x14ac:dyDescent="0.2"/>
    <row r="386" s="100" customFormat="1" ht="15.75" customHeight="1" x14ac:dyDescent="0.2"/>
    <row r="387" s="100" customFormat="1" ht="15.75" customHeight="1" x14ac:dyDescent="0.2"/>
    <row r="388" s="100" customFormat="1" ht="15.75" customHeight="1" x14ac:dyDescent="0.2"/>
    <row r="389" s="100" customFormat="1" ht="15.75" customHeight="1" x14ac:dyDescent="0.2"/>
    <row r="390" s="100" customFormat="1" ht="15.75" customHeight="1" x14ac:dyDescent="0.2"/>
    <row r="391" s="100" customFormat="1" ht="15.75" customHeight="1" x14ac:dyDescent="0.2"/>
    <row r="392" s="100" customFormat="1" ht="15.75" customHeight="1" x14ac:dyDescent="0.2"/>
    <row r="393" s="100" customFormat="1" ht="15.75" customHeight="1" x14ac:dyDescent="0.2"/>
    <row r="394" s="100" customFormat="1" ht="15.75" customHeight="1" x14ac:dyDescent="0.2"/>
    <row r="395" s="100" customFormat="1" ht="15.75" customHeight="1" x14ac:dyDescent="0.2"/>
    <row r="396" s="100" customFormat="1" ht="15.75" customHeight="1" x14ac:dyDescent="0.2"/>
    <row r="397" s="100" customFormat="1" ht="15.75" customHeight="1" x14ac:dyDescent="0.2"/>
    <row r="398" s="100" customFormat="1" ht="15.75" customHeight="1" x14ac:dyDescent="0.2"/>
    <row r="399" s="100" customFormat="1" ht="15.75" customHeight="1" x14ac:dyDescent="0.2"/>
    <row r="400" s="100" customFormat="1" ht="15.75" customHeight="1" x14ac:dyDescent="0.2"/>
    <row r="401" s="100" customFormat="1" ht="15.75" customHeight="1" x14ac:dyDescent="0.2"/>
    <row r="402" s="100" customFormat="1" ht="15.75" customHeight="1" x14ac:dyDescent="0.2"/>
    <row r="403" s="100" customFormat="1" ht="15.75" customHeight="1" x14ac:dyDescent="0.2"/>
    <row r="404" s="100" customFormat="1" ht="15.75" customHeight="1" x14ac:dyDescent="0.2"/>
    <row r="405" s="100" customFormat="1" ht="15.75" customHeight="1" x14ac:dyDescent="0.2"/>
    <row r="406" s="100" customFormat="1" ht="15.75" customHeight="1" x14ac:dyDescent="0.2"/>
    <row r="407" s="100" customFormat="1" ht="15.75" customHeight="1" x14ac:dyDescent="0.2"/>
    <row r="408" s="100" customFormat="1" ht="15.75" customHeight="1" x14ac:dyDescent="0.2"/>
    <row r="409" s="100" customFormat="1" ht="15.75" customHeight="1" x14ac:dyDescent="0.2"/>
    <row r="410" s="100" customFormat="1" ht="15.75" customHeight="1" x14ac:dyDescent="0.2"/>
    <row r="411" s="100" customFormat="1" ht="15.75" customHeight="1" x14ac:dyDescent="0.2"/>
    <row r="412" s="100" customFormat="1" ht="15.75" customHeight="1" x14ac:dyDescent="0.2"/>
    <row r="413" s="100" customFormat="1" ht="15.75" customHeight="1" x14ac:dyDescent="0.2"/>
    <row r="414" s="100" customFormat="1" ht="15.75" customHeight="1" x14ac:dyDescent="0.2"/>
    <row r="415" s="100" customFormat="1" ht="15.75" customHeight="1" x14ac:dyDescent="0.2"/>
    <row r="416" s="100" customFormat="1" ht="15.75" customHeight="1" x14ac:dyDescent="0.2"/>
    <row r="417" s="100" customFormat="1" ht="15.75" customHeight="1" x14ac:dyDescent="0.2"/>
    <row r="418" s="100" customFormat="1" ht="15.75" customHeight="1" x14ac:dyDescent="0.2"/>
    <row r="419" s="100" customFormat="1" ht="15.75" customHeight="1" x14ac:dyDescent="0.2"/>
    <row r="420" s="100" customFormat="1" ht="15.75" customHeight="1" x14ac:dyDescent="0.2"/>
    <row r="421" s="100" customFormat="1" ht="15.75" customHeight="1" x14ac:dyDescent="0.2"/>
    <row r="422" s="100" customFormat="1" ht="15.75" customHeight="1" x14ac:dyDescent="0.2"/>
    <row r="423" s="100" customFormat="1" ht="15.75" customHeight="1" x14ac:dyDescent="0.2"/>
    <row r="424" s="100" customFormat="1" ht="15.75" customHeight="1" x14ac:dyDescent="0.2"/>
    <row r="425" s="100" customFormat="1" ht="15.75" customHeight="1" x14ac:dyDescent="0.2"/>
    <row r="426" s="100" customFormat="1" ht="15.75" customHeight="1" x14ac:dyDescent="0.2"/>
    <row r="427" s="100" customFormat="1" ht="15.75" customHeight="1" x14ac:dyDescent="0.2"/>
    <row r="428" s="100" customFormat="1" ht="15.75" customHeight="1" x14ac:dyDescent="0.2"/>
    <row r="429" s="100" customFormat="1" ht="15.75" customHeight="1" x14ac:dyDescent="0.2"/>
    <row r="430" s="100" customFormat="1" ht="15.75" customHeight="1" x14ac:dyDescent="0.2"/>
    <row r="431" s="100" customFormat="1" ht="15.75" customHeight="1" x14ac:dyDescent="0.2"/>
    <row r="432" s="100" customFormat="1" ht="15.75" customHeight="1" x14ac:dyDescent="0.2"/>
    <row r="433" s="100" customFormat="1" ht="15.75" customHeight="1" x14ac:dyDescent="0.2"/>
    <row r="434" s="100" customFormat="1" ht="15.75" customHeight="1" x14ac:dyDescent="0.2"/>
    <row r="435" s="100" customFormat="1" ht="15.75" customHeight="1" x14ac:dyDescent="0.2"/>
    <row r="436" s="100" customFormat="1" ht="15.75" customHeight="1" x14ac:dyDescent="0.2"/>
    <row r="437" s="100" customFormat="1" ht="15.75" customHeight="1" x14ac:dyDescent="0.2"/>
    <row r="438" s="100" customFormat="1" ht="15.75" customHeight="1" x14ac:dyDescent="0.2"/>
    <row r="439" s="100" customFormat="1" ht="15.75" customHeight="1" x14ac:dyDescent="0.2"/>
    <row r="440" s="100" customFormat="1" ht="15.75" customHeight="1" x14ac:dyDescent="0.2"/>
    <row r="441" s="100" customFormat="1" ht="15.75" customHeight="1" x14ac:dyDescent="0.2"/>
    <row r="442" s="100" customFormat="1" ht="15.75" customHeight="1" x14ac:dyDescent="0.2"/>
    <row r="443" s="100" customFormat="1" ht="15.75" customHeight="1" x14ac:dyDescent="0.2"/>
    <row r="444" s="100" customFormat="1" ht="15.75" customHeight="1" x14ac:dyDescent="0.2"/>
    <row r="445" s="100" customFormat="1" ht="15.75" customHeight="1" x14ac:dyDescent="0.2"/>
    <row r="446" s="100" customFormat="1" ht="15.75" customHeight="1" x14ac:dyDescent="0.2"/>
    <row r="447" s="100" customFormat="1" ht="15.75" customHeight="1" x14ac:dyDescent="0.2"/>
    <row r="448" s="100" customFormat="1" ht="15.75" customHeight="1" x14ac:dyDescent="0.2"/>
    <row r="449" s="100" customFormat="1" ht="15.75" customHeight="1" x14ac:dyDescent="0.2"/>
    <row r="450" s="100" customFormat="1" ht="15.75" customHeight="1" x14ac:dyDescent="0.2"/>
    <row r="451" s="100" customFormat="1" ht="15.75" customHeight="1" x14ac:dyDescent="0.2"/>
    <row r="452" s="100" customFormat="1" ht="15.75" customHeight="1" x14ac:dyDescent="0.2"/>
    <row r="453" s="100" customFormat="1" ht="15.75" customHeight="1" x14ac:dyDescent="0.2"/>
    <row r="454" s="100" customFormat="1" ht="15.75" customHeight="1" x14ac:dyDescent="0.2"/>
    <row r="455" s="100" customFormat="1" ht="15.75" customHeight="1" x14ac:dyDescent="0.2"/>
    <row r="456" s="100" customFormat="1" ht="15.75" customHeight="1" x14ac:dyDescent="0.2"/>
    <row r="457" s="100" customFormat="1" ht="15.75" customHeight="1" x14ac:dyDescent="0.2"/>
    <row r="458" s="100" customFormat="1" ht="15.75" customHeight="1" x14ac:dyDescent="0.2"/>
    <row r="459" s="100" customFormat="1" ht="15.75" customHeight="1" x14ac:dyDescent="0.2"/>
    <row r="460" s="100" customFormat="1" ht="15.75" customHeight="1" x14ac:dyDescent="0.2"/>
    <row r="461" s="100" customFormat="1" ht="15.75" customHeight="1" x14ac:dyDescent="0.2"/>
    <row r="462" s="100" customFormat="1" ht="15.75" customHeight="1" x14ac:dyDescent="0.2"/>
    <row r="463" s="100" customFormat="1" ht="15.75" customHeight="1" x14ac:dyDescent="0.2"/>
    <row r="464" s="100" customFormat="1" ht="15.75" customHeight="1" x14ac:dyDescent="0.2"/>
    <row r="465" s="100" customFormat="1" ht="15.75" customHeight="1" x14ac:dyDescent="0.2"/>
    <row r="466" s="100" customFormat="1" ht="15.75" customHeight="1" x14ac:dyDescent="0.2"/>
    <row r="467" s="100" customFormat="1" ht="15.75" customHeight="1" x14ac:dyDescent="0.2"/>
    <row r="468" s="100" customFormat="1" ht="15.75" customHeight="1" x14ac:dyDescent="0.2"/>
    <row r="469" s="100" customFormat="1" ht="15.75" customHeight="1" x14ac:dyDescent="0.2"/>
    <row r="470" s="100" customFormat="1" ht="15.75" customHeight="1" x14ac:dyDescent="0.2"/>
    <row r="471" s="100" customFormat="1" ht="15.75" customHeight="1" x14ac:dyDescent="0.2"/>
    <row r="472" s="100" customFormat="1" ht="15.75" customHeight="1" x14ac:dyDescent="0.2"/>
    <row r="473" s="100" customFormat="1" ht="15.75" customHeight="1" x14ac:dyDescent="0.2"/>
    <row r="474" s="100" customFormat="1" ht="15.75" customHeight="1" x14ac:dyDescent="0.2"/>
    <row r="475" s="100" customFormat="1" ht="15.75" customHeight="1" x14ac:dyDescent="0.2"/>
    <row r="476" s="100" customFormat="1" ht="15.75" customHeight="1" x14ac:dyDescent="0.2"/>
    <row r="477" s="100" customFormat="1" ht="15.75" customHeight="1" x14ac:dyDescent="0.2"/>
    <row r="478" s="100" customFormat="1" ht="15.75" customHeight="1" x14ac:dyDescent="0.2"/>
    <row r="479" s="100" customFormat="1" ht="15.75" customHeight="1" x14ac:dyDescent="0.2"/>
    <row r="480" s="100" customFormat="1" ht="15.75" customHeight="1" x14ac:dyDescent="0.2"/>
    <row r="481" s="100" customFormat="1" ht="15.75" customHeight="1" x14ac:dyDescent="0.2"/>
    <row r="482" s="100" customFormat="1" ht="15.75" customHeight="1" x14ac:dyDescent="0.2"/>
    <row r="483" s="100" customFormat="1" ht="15.75" customHeight="1" x14ac:dyDescent="0.2"/>
    <row r="484" s="100" customFormat="1" ht="15.75" customHeight="1" x14ac:dyDescent="0.2"/>
    <row r="485" s="100" customFormat="1" ht="15.75" customHeight="1" x14ac:dyDescent="0.2"/>
    <row r="486" s="100" customFormat="1" ht="15.75" customHeight="1" x14ac:dyDescent="0.2"/>
    <row r="487" s="100" customFormat="1" ht="15.75" customHeight="1" x14ac:dyDescent="0.2"/>
    <row r="488" s="100" customFormat="1" ht="15.75" customHeight="1" x14ac:dyDescent="0.2"/>
    <row r="489" s="100" customFormat="1" ht="15.75" customHeight="1" x14ac:dyDescent="0.2"/>
    <row r="490" s="100" customFormat="1" ht="15.75" customHeight="1" x14ac:dyDescent="0.2"/>
    <row r="491" s="100" customFormat="1" ht="15.75" customHeight="1" x14ac:dyDescent="0.2"/>
    <row r="492" s="100" customFormat="1" ht="15.75" customHeight="1" x14ac:dyDescent="0.2"/>
    <row r="493" s="100" customFormat="1" ht="15.75" customHeight="1" x14ac:dyDescent="0.2"/>
    <row r="494" s="100" customFormat="1" ht="15.75" customHeight="1" x14ac:dyDescent="0.2"/>
    <row r="495" s="100" customFormat="1" ht="15.75" customHeight="1" x14ac:dyDescent="0.2"/>
    <row r="496" s="100" customFormat="1" ht="15.75" customHeight="1" x14ac:dyDescent="0.2"/>
    <row r="497" s="100" customFormat="1" ht="15.75" customHeight="1" x14ac:dyDescent="0.2"/>
    <row r="498" s="100" customFormat="1" ht="15.75" customHeight="1" x14ac:dyDescent="0.2"/>
    <row r="499" s="100" customFormat="1" ht="15.75" customHeight="1" x14ac:dyDescent="0.2"/>
    <row r="500" s="100" customFormat="1" ht="15.75" customHeight="1" x14ac:dyDescent="0.2"/>
    <row r="501" s="100" customFormat="1" ht="15.75" customHeight="1" x14ac:dyDescent="0.2"/>
    <row r="502" s="100" customFormat="1" ht="15.75" customHeight="1" x14ac:dyDescent="0.2"/>
    <row r="503" s="100" customFormat="1" ht="15.75" customHeight="1" x14ac:dyDescent="0.2"/>
    <row r="504" s="100" customFormat="1" ht="15.75" customHeight="1" x14ac:dyDescent="0.2"/>
    <row r="505" s="100" customFormat="1" ht="15.75" customHeight="1" x14ac:dyDescent="0.2"/>
    <row r="506" s="100" customFormat="1" ht="15.75" customHeight="1" x14ac:dyDescent="0.2"/>
    <row r="507" s="100" customFormat="1" ht="15.75" customHeight="1" x14ac:dyDescent="0.2"/>
    <row r="508" s="100" customFormat="1" ht="15.75" customHeight="1" x14ac:dyDescent="0.2"/>
    <row r="509" s="100" customFormat="1" ht="15.75" customHeight="1" x14ac:dyDescent="0.2"/>
    <row r="510" s="100" customFormat="1" ht="15.75" customHeight="1" x14ac:dyDescent="0.2"/>
    <row r="511" s="100" customFormat="1" ht="15.75" customHeight="1" x14ac:dyDescent="0.2"/>
    <row r="512" s="100" customFormat="1" ht="15.75" customHeight="1" x14ac:dyDescent="0.2"/>
    <row r="513" s="100" customFormat="1" ht="15.75" customHeight="1" x14ac:dyDescent="0.2"/>
    <row r="514" s="100" customFormat="1" ht="15.75" customHeight="1" x14ac:dyDescent="0.2"/>
    <row r="515" s="100" customFormat="1" ht="15.75" customHeight="1" x14ac:dyDescent="0.2"/>
    <row r="516" s="100" customFormat="1" ht="15.75" customHeight="1" x14ac:dyDescent="0.2"/>
    <row r="517" s="100" customFormat="1" ht="15.75" customHeight="1" x14ac:dyDescent="0.2"/>
    <row r="518" s="100" customFormat="1" ht="15.75" customHeight="1" x14ac:dyDescent="0.2"/>
    <row r="519" s="100" customFormat="1" ht="15.75" customHeight="1" x14ac:dyDescent="0.2"/>
    <row r="520" s="100" customFormat="1" ht="15.75" customHeight="1" x14ac:dyDescent="0.2"/>
    <row r="521" s="100" customFormat="1" ht="15.75" customHeight="1" x14ac:dyDescent="0.2"/>
    <row r="522" s="100" customFormat="1" ht="15.75" customHeight="1" x14ac:dyDescent="0.2"/>
    <row r="523" s="100" customFormat="1" ht="15.75" customHeight="1" x14ac:dyDescent="0.2"/>
    <row r="524" s="100" customFormat="1" ht="15.75" customHeight="1" x14ac:dyDescent="0.2"/>
    <row r="525" s="100" customFormat="1" ht="15.75" customHeight="1" x14ac:dyDescent="0.2"/>
    <row r="526" s="100" customFormat="1" ht="15.75" customHeight="1" x14ac:dyDescent="0.2"/>
    <row r="527" s="100" customFormat="1" ht="15.75" customHeight="1" x14ac:dyDescent="0.2"/>
    <row r="528" s="100" customFormat="1" ht="15.75" customHeight="1" x14ac:dyDescent="0.2"/>
    <row r="529" s="100" customFormat="1" ht="15.75" customHeight="1" x14ac:dyDescent="0.2"/>
    <row r="530" s="100" customFormat="1" ht="15.75" customHeight="1" x14ac:dyDescent="0.2"/>
    <row r="531" s="100" customFormat="1" ht="15.75" customHeight="1" x14ac:dyDescent="0.2"/>
    <row r="532" s="100" customFormat="1" ht="15.75" customHeight="1" x14ac:dyDescent="0.2"/>
    <row r="533" s="100" customFormat="1" ht="15.75" customHeight="1" x14ac:dyDescent="0.2"/>
    <row r="534" s="100" customFormat="1" ht="15.75" customHeight="1" x14ac:dyDescent="0.2"/>
    <row r="535" s="100" customFormat="1" ht="15.75" customHeight="1" x14ac:dyDescent="0.2"/>
    <row r="536" s="100" customFormat="1" ht="15.75" customHeight="1" x14ac:dyDescent="0.2"/>
    <row r="537" s="100" customFormat="1" ht="15.75" customHeight="1" x14ac:dyDescent="0.2"/>
    <row r="538" s="100" customFormat="1" ht="15.75" customHeight="1" x14ac:dyDescent="0.2"/>
    <row r="539" s="100" customFormat="1" ht="15.75" customHeight="1" x14ac:dyDescent="0.2"/>
    <row r="540" s="100" customFormat="1" ht="15.75" customHeight="1" x14ac:dyDescent="0.2"/>
    <row r="541" s="100" customFormat="1" ht="15.75" customHeight="1" x14ac:dyDescent="0.2"/>
    <row r="542" s="100" customFormat="1" ht="15.75" customHeight="1" x14ac:dyDescent="0.2"/>
    <row r="543" s="100" customFormat="1" ht="15.75" customHeight="1" x14ac:dyDescent="0.2"/>
    <row r="544" s="100" customFormat="1" ht="15.75" customHeight="1" x14ac:dyDescent="0.2"/>
    <row r="545" s="100" customFormat="1" ht="15.75" customHeight="1" x14ac:dyDescent="0.2"/>
    <row r="546" s="100" customFormat="1" ht="15.75" customHeight="1" x14ac:dyDescent="0.2"/>
    <row r="547" s="100" customFormat="1" ht="15.75" customHeight="1" x14ac:dyDescent="0.2"/>
    <row r="548" s="100" customFormat="1" ht="15.75" customHeight="1" x14ac:dyDescent="0.2"/>
    <row r="549" s="100" customFormat="1" ht="15.75" customHeight="1" x14ac:dyDescent="0.2"/>
    <row r="550" s="100" customFormat="1" ht="15.75" customHeight="1" x14ac:dyDescent="0.2"/>
    <row r="551" s="100" customFormat="1" ht="15.75" customHeight="1" x14ac:dyDescent="0.2"/>
    <row r="552" s="100" customFormat="1" ht="15.75" customHeight="1" x14ac:dyDescent="0.2"/>
    <row r="553" s="100" customFormat="1" ht="15.75" customHeight="1" x14ac:dyDescent="0.2"/>
    <row r="554" s="100" customFormat="1" ht="15.75" customHeight="1" x14ac:dyDescent="0.2"/>
    <row r="555" s="100" customFormat="1" ht="15.75" customHeight="1" x14ac:dyDescent="0.2"/>
    <row r="556" s="100" customFormat="1" ht="15.75" customHeight="1" x14ac:dyDescent="0.2"/>
    <row r="557" s="100" customFormat="1" ht="15.75" customHeight="1" x14ac:dyDescent="0.2"/>
    <row r="558" s="100" customFormat="1" ht="15.75" customHeight="1" x14ac:dyDescent="0.2"/>
    <row r="559" s="100" customFormat="1" ht="15.75" customHeight="1" x14ac:dyDescent="0.2"/>
    <row r="560" s="100" customFormat="1" ht="15.75" customHeight="1" x14ac:dyDescent="0.2"/>
    <row r="561" s="100" customFormat="1" ht="15.75" customHeight="1" x14ac:dyDescent="0.2"/>
    <row r="562" s="100" customFormat="1" ht="15.75" customHeight="1" x14ac:dyDescent="0.2"/>
    <row r="563" s="100" customFormat="1" ht="15.75" customHeight="1" x14ac:dyDescent="0.2"/>
    <row r="564" s="100" customFormat="1" ht="15.75" customHeight="1" x14ac:dyDescent="0.2"/>
    <row r="565" s="100" customFormat="1" ht="15.75" customHeight="1" x14ac:dyDescent="0.2"/>
    <row r="566" s="100" customFormat="1" ht="15.75" customHeight="1" x14ac:dyDescent="0.2"/>
    <row r="567" s="100" customFormat="1" ht="15.75" customHeight="1" x14ac:dyDescent="0.2"/>
    <row r="568" s="100" customFormat="1" ht="15.75" customHeight="1" x14ac:dyDescent="0.2"/>
    <row r="569" s="100" customFormat="1" ht="15.75" customHeight="1" x14ac:dyDescent="0.2"/>
    <row r="570" s="100" customFormat="1" ht="15.75" customHeight="1" x14ac:dyDescent="0.2"/>
    <row r="571" s="100" customFormat="1" ht="15.75" customHeight="1" x14ac:dyDescent="0.2"/>
    <row r="572" s="100" customFormat="1" ht="15.75" customHeight="1" x14ac:dyDescent="0.2"/>
    <row r="573" s="100" customFormat="1" ht="15.75" customHeight="1" x14ac:dyDescent="0.2"/>
    <row r="574" s="100" customFormat="1" ht="15.75" customHeight="1" x14ac:dyDescent="0.2"/>
    <row r="575" s="100" customFormat="1" ht="15.75" customHeight="1" x14ac:dyDescent="0.2"/>
    <row r="576" s="100" customFormat="1" ht="15.75" customHeight="1" x14ac:dyDescent="0.2"/>
    <row r="577" s="100" customFormat="1" ht="15.75" customHeight="1" x14ac:dyDescent="0.2"/>
    <row r="578" s="100" customFormat="1" ht="15.75" customHeight="1" x14ac:dyDescent="0.2"/>
    <row r="579" s="100" customFormat="1" ht="15.75" customHeight="1" x14ac:dyDescent="0.2"/>
    <row r="580" s="100" customFormat="1" ht="15.75" customHeight="1" x14ac:dyDescent="0.2"/>
    <row r="581" s="100" customFormat="1" ht="15.75" customHeight="1" x14ac:dyDescent="0.2"/>
    <row r="582" s="100" customFormat="1" ht="15.75" customHeight="1" x14ac:dyDescent="0.2"/>
    <row r="583" s="100" customFormat="1" ht="15.75" customHeight="1" x14ac:dyDescent="0.2"/>
    <row r="584" s="100" customFormat="1" ht="15.75" customHeight="1" x14ac:dyDescent="0.2"/>
    <row r="585" s="100" customFormat="1" ht="15.75" customHeight="1" x14ac:dyDescent="0.2"/>
    <row r="586" s="100" customFormat="1" ht="15.75" customHeight="1" x14ac:dyDescent="0.2"/>
    <row r="587" s="100" customFormat="1" ht="15.75" customHeight="1" x14ac:dyDescent="0.2"/>
    <row r="588" s="100" customFormat="1" ht="15.75" customHeight="1" x14ac:dyDescent="0.2"/>
    <row r="589" s="100" customFormat="1" ht="15.75" customHeight="1" x14ac:dyDescent="0.2"/>
    <row r="590" s="100" customFormat="1" ht="15.75" customHeight="1" x14ac:dyDescent="0.2"/>
    <row r="591" s="100" customFormat="1" ht="15.75" customHeight="1" x14ac:dyDescent="0.2"/>
    <row r="592" s="100" customFormat="1" ht="15.75" customHeight="1" x14ac:dyDescent="0.2"/>
    <row r="593" s="100" customFormat="1" ht="15.75" customHeight="1" x14ac:dyDescent="0.2"/>
    <row r="594" s="100" customFormat="1" ht="15.75" customHeight="1" x14ac:dyDescent="0.2"/>
    <row r="595" s="100" customFormat="1" ht="15.75" customHeight="1" x14ac:dyDescent="0.2"/>
    <row r="596" s="100" customFormat="1" ht="15.75" customHeight="1" x14ac:dyDescent="0.2"/>
    <row r="597" s="100" customFormat="1" ht="15.75" customHeight="1" x14ac:dyDescent="0.2"/>
    <row r="598" s="100" customFormat="1" ht="15.75" customHeight="1" x14ac:dyDescent="0.2"/>
    <row r="599" s="100" customFormat="1" ht="15.75" customHeight="1" x14ac:dyDescent="0.2"/>
    <row r="600" s="100" customFormat="1" ht="15.75" customHeight="1" x14ac:dyDescent="0.2"/>
    <row r="601" s="100" customFormat="1" ht="15.75" customHeight="1" x14ac:dyDescent="0.2"/>
    <row r="602" s="100" customFormat="1" ht="15.75" customHeight="1" x14ac:dyDescent="0.2"/>
    <row r="603" s="100" customFormat="1" ht="15.75" customHeight="1" x14ac:dyDescent="0.2"/>
    <row r="604" s="100" customFormat="1" ht="15.75" customHeight="1" x14ac:dyDescent="0.2"/>
    <row r="605" s="100" customFormat="1" ht="15.75" customHeight="1" x14ac:dyDescent="0.2"/>
    <row r="606" s="100" customFormat="1" ht="15.75" customHeight="1" x14ac:dyDescent="0.2"/>
    <row r="607" s="100" customFormat="1" ht="15.75" customHeight="1" x14ac:dyDescent="0.2"/>
    <row r="608" s="100" customFormat="1" ht="15.75" customHeight="1" x14ac:dyDescent="0.2"/>
    <row r="609" s="100" customFormat="1" ht="15.75" customHeight="1" x14ac:dyDescent="0.2"/>
    <row r="610" s="100" customFormat="1" ht="15.75" customHeight="1" x14ac:dyDescent="0.2"/>
    <row r="611" s="100" customFormat="1" ht="15.75" customHeight="1" x14ac:dyDescent="0.2"/>
    <row r="612" s="100" customFormat="1" ht="15.75" customHeight="1" x14ac:dyDescent="0.2"/>
    <row r="613" s="100" customFormat="1" ht="15.75" customHeight="1" x14ac:dyDescent="0.2"/>
    <row r="614" s="100" customFormat="1" ht="15.75" customHeight="1" x14ac:dyDescent="0.2"/>
    <row r="615" s="100" customFormat="1" ht="15.75" customHeight="1" x14ac:dyDescent="0.2"/>
    <row r="616" s="100" customFormat="1" ht="15.75" customHeight="1" x14ac:dyDescent="0.2"/>
    <row r="617" s="100" customFormat="1" ht="15.75" customHeight="1" x14ac:dyDescent="0.2"/>
    <row r="618" s="100" customFormat="1" ht="15.75" customHeight="1" x14ac:dyDescent="0.2"/>
    <row r="619" s="100" customFormat="1" ht="15.75" customHeight="1" x14ac:dyDescent="0.2"/>
    <row r="620" s="100" customFormat="1" ht="15.75" customHeight="1" x14ac:dyDescent="0.2"/>
    <row r="621" s="100" customFormat="1" ht="15.75" customHeight="1" x14ac:dyDescent="0.2"/>
    <row r="622" s="100" customFormat="1" ht="15.75" customHeight="1" x14ac:dyDescent="0.2"/>
    <row r="623" s="100" customFormat="1" ht="15.75" customHeight="1" x14ac:dyDescent="0.2"/>
    <row r="624" s="100" customFormat="1" ht="15.75" customHeight="1" x14ac:dyDescent="0.2"/>
    <row r="625" s="100" customFormat="1" ht="15.75" customHeight="1" x14ac:dyDescent="0.2"/>
    <row r="626" s="100" customFormat="1" ht="15.75" customHeight="1" x14ac:dyDescent="0.2"/>
    <row r="627" s="100" customFormat="1" ht="15.75" customHeight="1" x14ac:dyDescent="0.2"/>
    <row r="628" s="100" customFormat="1" ht="15.75" customHeight="1" x14ac:dyDescent="0.2"/>
    <row r="629" s="100" customFormat="1" ht="15.75" customHeight="1" x14ac:dyDescent="0.2"/>
    <row r="630" s="100" customFormat="1" ht="15.75" customHeight="1" x14ac:dyDescent="0.2"/>
    <row r="631" s="100" customFormat="1" ht="15.75" customHeight="1" x14ac:dyDescent="0.2"/>
    <row r="632" s="100" customFormat="1" ht="15.75" customHeight="1" x14ac:dyDescent="0.2"/>
    <row r="633" s="100" customFormat="1" ht="15.75" customHeight="1" x14ac:dyDescent="0.2"/>
    <row r="634" s="100" customFormat="1" ht="15.75" customHeight="1" x14ac:dyDescent="0.2"/>
    <row r="635" s="100" customFormat="1" ht="15.75" customHeight="1" x14ac:dyDescent="0.2"/>
    <row r="636" s="100" customFormat="1" ht="15.75" customHeight="1" x14ac:dyDescent="0.2"/>
    <row r="637" s="100" customFormat="1" ht="15.75" customHeight="1" x14ac:dyDescent="0.2"/>
    <row r="638" s="100" customFormat="1" ht="15.75" customHeight="1" x14ac:dyDescent="0.2"/>
    <row r="639" s="100" customFormat="1" ht="15.75" customHeight="1" x14ac:dyDescent="0.2"/>
    <row r="640" s="100" customFormat="1" ht="15.75" customHeight="1" x14ac:dyDescent="0.2"/>
    <row r="641" s="100" customFormat="1" ht="15.75" customHeight="1" x14ac:dyDescent="0.2"/>
    <row r="642" s="100" customFormat="1" ht="15.75" customHeight="1" x14ac:dyDescent="0.2"/>
    <row r="643" s="100" customFormat="1" ht="15.75" customHeight="1" x14ac:dyDescent="0.2"/>
    <row r="644" s="100" customFormat="1" ht="15.75" customHeight="1" x14ac:dyDescent="0.2"/>
    <row r="645" s="100" customFormat="1" ht="15.75" customHeight="1" x14ac:dyDescent="0.2"/>
    <row r="646" s="100" customFormat="1" ht="15.75" customHeight="1" x14ac:dyDescent="0.2"/>
    <row r="647" s="100" customFormat="1" ht="15.75" customHeight="1" x14ac:dyDescent="0.2"/>
    <row r="648" s="100" customFormat="1" ht="15.75" customHeight="1" x14ac:dyDescent="0.2"/>
    <row r="649" s="100" customFormat="1" ht="15.75" customHeight="1" x14ac:dyDescent="0.2"/>
    <row r="650" s="100" customFormat="1" ht="15.75" customHeight="1" x14ac:dyDescent="0.2"/>
    <row r="651" s="100" customFormat="1" ht="15.75" customHeight="1" x14ac:dyDescent="0.2"/>
    <row r="652" s="100" customFormat="1" ht="15.75" customHeight="1" x14ac:dyDescent="0.2"/>
    <row r="653" s="100" customFormat="1" ht="15.75" customHeight="1" x14ac:dyDescent="0.2"/>
    <row r="654" s="100" customFormat="1" ht="15.75" customHeight="1" x14ac:dyDescent="0.2"/>
    <row r="655" s="100" customFormat="1" ht="15.75" customHeight="1" x14ac:dyDescent="0.2"/>
    <row r="656" s="100" customFormat="1" ht="15.75" customHeight="1" x14ac:dyDescent="0.2"/>
    <row r="657" s="100" customFormat="1" ht="15.75" customHeight="1" x14ac:dyDescent="0.2"/>
    <row r="658" s="100" customFormat="1" ht="15.75" customHeight="1" x14ac:dyDescent="0.2"/>
    <row r="659" s="100" customFormat="1" ht="15.75" customHeight="1" x14ac:dyDescent="0.2"/>
    <row r="660" s="100" customFormat="1" ht="15.75" customHeight="1" x14ac:dyDescent="0.2"/>
    <row r="661" s="100" customFormat="1" ht="15.75" customHeight="1" x14ac:dyDescent="0.2"/>
    <row r="662" s="100" customFormat="1" ht="15.75" customHeight="1" x14ac:dyDescent="0.2"/>
    <row r="663" s="100" customFormat="1" ht="15.75" customHeight="1" x14ac:dyDescent="0.2"/>
    <row r="664" s="100" customFormat="1" ht="15.75" customHeight="1" x14ac:dyDescent="0.2"/>
    <row r="665" s="100" customFormat="1" ht="15.75" customHeight="1" x14ac:dyDescent="0.2"/>
    <row r="666" s="100" customFormat="1" ht="15.75" customHeight="1" x14ac:dyDescent="0.2"/>
    <row r="667" s="100" customFormat="1" ht="15.75" customHeight="1" x14ac:dyDescent="0.2"/>
    <row r="668" s="100" customFormat="1" ht="15.75" customHeight="1" x14ac:dyDescent="0.2"/>
    <row r="669" s="100" customFormat="1" ht="15.75" customHeight="1" x14ac:dyDescent="0.2"/>
    <row r="670" s="100" customFormat="1" ht="15.75" customHeight="1" x14ac:dyDescent="0.2"/>
    <row r="671" s="100" customFormat="1" ht="15.75" customHeight="1" x14ac:dyDescent="0.2"/>
    <row r="672" s="100" customFormat="1" ht="15.75" customHeight="1" x14ac:dyDescent="0.2"/>
    <row r="673" s="100" customFormat="1" ht="15.75" customHeight="1" x14ac:dyDescent="0.2"/>
    <row r="674" s="100" customFormat="1" ht="15.75" customHeight="1" x14ac:dyDescent="0.2"/>
    <row r="675" s="100" customFormat="1" ht="15.75" customHeight="1" x14ac:dyDescent="0.2"/>
    <row r="676" s="100" customFormat="1" ht="15.75" customHeight="1" x14ac:dyDescent="0.2"/>
    <row r="677" s="100" customFormat="1" ht="15.75" customHeight="1" x14ac:dyDescent="0.2"/>
    <row r="678" s="100" customFormat="1" ht="15.75" customHeight="1" x14ac:dyDescent="0.2"/>
    <row r="679" s="100" customFormat="1" ht="15.75" customHeight="1" x14ac:dyDescent="0.2"/>
    <row r="680" s="100" customFormat="1" ht="15.75" customHeight="1" x14ac:dyDescent="0.2"/>
    <row r="681" s="100" customFormat="1" ht="15.75" customHeight="1" x14ac:dyDescent="0.2"/>
    <row r="682" s="100" customFormat="1" ht="15.75" customHeight="1" x14ac:dyDescent="0.2"/>
    <row r="683" s="100" customFormat="1" ht="15.75" customHeight="1" x14ac:dyDescent="0.2"/>
    <row r="684" s="100" customFormat="1" ht="15.75" customHeight="1" x14ac:dyDescent="0.2"/>
    <row r="685" s="100" customFormat="1" ht="15.75" customHeight="1" x14ac:dyDescent="0.2"/>
    <row r="686" s="100" customFormat="1" ht="15.75" customHeight="1" x14ac:dyDescent="0.2"/>
    <row r="687" s="100" customFormat="1" ht="15.75" customHeight="1" x14ac:dyDescent="0.2"/>
    <row r="688" s="100" customFormat="1" ht="15.75" customHeight="1" x14ac:dyDescent="0.2"/>
    <row r="689" s="100" customFormat="1" ht="15.75" customHeight="1" x14ac:dyDescent="0.2"/>
    <row r="690" s="100" customFormat="1" ht="15.75" customHeight="1" x14ac:dyDescent="0.2"/>
    <row r="691" s="100" customFormat="1" ht="15.75" customHeight="1" x14ac:dyDescent="0.2"/>
    <row r="692" s="100" customFormat="1" ht="15.75" customHeight="1" x14ac:dyDescent="0.2"/>
    <row r="693" s="100" customFormat="1" ht="15.75" customHeight="1" x14ac:dyDescent="0.2"/>
    <row r="694" s="100" customFormat="1" ht="15.75" customHeight="1" x14ac:dyDescent="0.2"/>
    <row r="695" s="100" customFormat="1" ht="15.75" customHeight="1" x14ac:dyDescent="0.2"/>
    <row r="696" s="100" customFormat="1" ht="15.75" customHeight="1" x14ac:dyDescent="0.2"/>
    <row r="697" s="100" customFormat="1" ht="15.75" customHeight="1" x14ac:dyDescent="0.2"/>
    <row r="698" s="100" customFormat="1" ht="15.75" customHeight="1" x14ac:dyDescent="0.2"/>
    <row r="699" s="100" customFormat="1" ht="15.75" customHeight="1" x14ac:dyDescent="0.2"/>
    <row r="700" s="100" customFormat="1" ht="15.75" customHeight="1" x14ac:dyDescent="0.2"/>
    <row r="701" s="100" customFormat="1" ht="15.75" customHeight="1" x14ac:dyDescent="0.2"/>
    <row r="702" s="100" customFormat="1" ht="15.75" customHeight="1" x14ac:dyDescent="0.2"/>
    <row r="703" s="100" customFormat="1" ht="15.75" customHeight="1" x14ac:dyDescent="0.2"/>
    <row r="704" s="100" customFormat="1" ht="15.75" customHeight="1" x14ac:dyDescent="0.2"/>
    <row r="705" s="100" customFormat="1" ht="15.75" customHeight="1" x14ac:dyDescent="0.2"/>
    <row r="706" s="100" customFormat="1" ht="15.75" customHeight="1" x14ac:dyDescent="0.2"/>
    <row r="707" s="100" customFormat="1" ht="15.75" customHeight="1" x14ac:dyDescent="0.2"/>
    <row r="708" s="100" customFormat="1" ht="15.75" customHeight="1" x14ac:dyDescent="0.2"/>
    <row r="709" s="100" customFormat="1" ht="15.75" customHeight="1" x14ac:dyDescent="0.2"/>
    <row r="710" s="100" customFormat="1" ht="15.75" customHeight="1" x14ac:dyDescent="0.2"/>
    <row r="711" s="100" customFormat="1" ht="15.75" customHeight="1" x14ac:dyDescent="0.2"/>
    <row r="712" s="100" customFormat="1" ht="15.75" customHeight="1" x14ac:dyDescent="0.2"/>
    <row r="713" s="100" customFormat="1" ht="15.75" customHeight="1" x14ac:dyDescent="0.2"/>
    <row r="714" s="100" customFormat="1" ht="15.75" customHeight="1" x14ac:dyDescent="0.2"/>
    <row r="715" s="100" customFormat="1" ht="15.75" customHeight="1" x14ac:dyDescent="0.2"/>
    <row r="716" s="100" customFormat="1" ht="15.75" customHeight="1" x14ac:dyDescent="0.2"/>
    <row r="717" s="100" customFormat="1" ht="15.75" customHeight="1" x14ac:dyDescent="0.2"/>
    <row r="718" s="100" customFormat="1" ht="15.75" customHeight="1" x14ac:dyDescent="0.2"/>
    <row r="719" s="100" customFormat="1" ht="15.75" customHeight="1" x14ac:dyDescent="0.2"/>
    <row r="720" s="100" customFormat="1" ht="15.75" customHeight="1" x14ac:dyDescent="0.2"/>
    <row r="721" s="100" customFormat="1" ht="15.75" customHeight="1" x14ac:dyDescent="0.2"/>
    <row r="722" s="100" customFormat="1" ht="15.75" customHeight="1" x14ac:dyDescent="0.2"/>
    <row r="723" s="100" customFormat="1" ht="15.75" customHeight="1" x14ac:dyDescent="0.2"/>
    <row r="724" s="100" customFormat="1" ht="15.75" customHeight="1" x14ac:dyDescent="0.2"/>
    <row r="725" s="100" customFormat="1" ht="15.75" customHeight="1" x14ac:dyDescent="0.2"/>
    <row r="726" s="100" customFormat="1" ht="15.75" customHeight="1" x14ac:dyDescent="0.2"/>
    <row r="727" s="100" customFormat="1" ht="15.75" customHeight="1" x14ac:dyDescent="0.2"/>
    <row r="728" s="100" customFormat="1" ht="15.75" customHeight="1" x14ac:dyDescent="0.2"/>
    <row r="729" s="100" customFormat="1" ht="15.75" customHeight="1" x14ac:dyDescent="0.2"/>
    <row r="730" s="100" customFormat="1" ht="15.75" customHeight="1" x14ac:dyDescent="0.2"/>
    <row r="731" s="100" customFormat="1" ht="15.75" customHeight="1" x14ac:dyDescent="0.2"/>
    <row r="732" s="100" customFormat="1" ht="15.75" customHeight="1" x14ac:dyDescent="0.2"/>
    <row r="733" s="100" customFormat="1" ht="15.75" customHeight="1" x14ac:dyDescent="0.2"/>
    <row r="734" s="100" customFormat="1" ht="15.75" customHeight="1" x14ac:dyDescent="0.2"/>
    <row r="735" s="100" customFormat="1" ht="15.75" customHeight="1" x14ac:dyDescent="0.2"/>
    <row r="736" s="100" customFormat="1" ht="15.75" customHeight="1" x14ac:dyDescent="0.2"/>
    <row r="737" s="100" customFormat="1" ht="15.75" customHeight="1" x14ac:dyDescent="0.2"/>
    <row r="738" s="100" customFormat="1" ht="15.75" customHeight="1" x14ac:dyDescent="0.2"/>
    <row r="739" s="100" customFormat="1" ht="15.75" customHeight="1" x14ac:dyDescent="0.2"/>
    <row r="740" s="100" customFormat="1" ht="15.75" customHeight="1" x14ac:dyDescent="0.2"/>
    <row r="741" s="100" customFormat="1" ht="15.75" customHeight="1" x14ac:dyDescent="0.2"/>
    <row r="742" s="100" customFormat="1" ht="15.75" customHeight="1" x14ac:dyDescent="0.2"/>
    <row r="743" s="100" customFormat="1" ht="15.75" customHeight="1" x14ac:dyDescent="0.2"/>
    <row r="744" s="100" customFormat="1" ht="15.75" customHeight="1" x14ac:dyDescent="0.2"/>
    <row r="745" s="100" customFormat="1" ht="15.75" customHeight="1" x14ac:dyDescent="0.2"/>
    <row r="746" s="100" customFormat="1" ht="15.75" customHeight="1" x14ac:dyDescent="0.2"/>
    <row r="747" s="100" customFormat="1" ht="15.75" customHeight="1" x14ac:dyDescent="0.2"/>
    <row r="748" s="100" customFormat="1" ht="15.75" customHeight="1" x14ac:dyDescent="0.2"/>
    <row r="749" s="100" customFormat="1" ht="15.75" customHeight="1" x14ac:dyDescent="0.2"/>
    <row r="750" s="100" customFormat="1" ht="15.75" customHeight="1" x14ac:dyDescent="0.2"/>
    <row r="751" s="100" customFormat="1" ht="15.75" customHeight="1" x14ac:dyDescent="0.2"/>
    <row r="752" s="100" customFormat="1" ht="15.75" customHeight="1" x14ac:dyDescent="0.2"/>
    <row r="753" s="100" customFormat="1" ht="15.75" customHeight="1" x14ac:dyDescent="0.2"/>
    <row r="754" s="100" customFormat="1" ht="15.75" customHeight="1" x14ac:dyDescent="0.2"/>
    <row r="755" s="100" customFormat="1" ht="15.75" customHeight="1" x14ac:dyDescent="0.2"/>
    <row r="756" s="100" customFormat="1" ht="15.75" customHeight="1" x14ac:dyDescent="0.2"/>
    <row r="757" s="100" customFormat="1" ht="15.75" customHeight="1" x14ac:dyDescent="0.2"/>
    <row r="758" s="100" customFormat="1" ht="15.75" customHeight="1" x14ac:dyDescent="0.2"/>
    <row r="759" s="100" customFormat="1" ht="15.75" customHeight="1" x14ac:dyDescent="0.2"/>
    <row r="760" s="100" customFormat="1" ht="15.75" customHeight="1" x14ac:dyDescent="0.2"/>
    <row r="761" s="100" customFormat="1" ht="15.75" customHeight="1" x14ac:dyDescent="0.2"/>
    <row r="762" s="100" customFormat="1" ht="15.75" customHeight="1" x14ac:dyDescent="0.2"/>
    <row r="763" s="100" customFormat="1" ht="15.75" customHeight="1" x14ac:dyDescent="0.2"/>
    <row r="764" s="100" customFormat="1" ht="15.75" customHeight="1" x14ac:dyDescent="0.2"/>
    <row r="765" s="100" customFormat="1" ht="15.75" customHeight="1" x14ac:dyDescent="0.2"/>
    <row r="766" s="100" customFormat="1" ht="15.75" customHeight="1" x14ac:dyDescent="0.2"/>
    <row r="767" s="100" customFormat="1" ht="15.75" customHeight="1" x14ac:dyDescent="0.2"/>
    <row r="768" s="100" customFormat="1" ht="15.75" customHeight="1" x14ac:dyDescent="0.2"/>
    <row r="769" s="100" customFormat="1" ht="15.75" customHeight="1" x14ac:dyDescent="0.2"/>
    <row r="770" s="100" customFormat="1" ht="15.75" customHeight="1" x14ac:dyDescent="0.2"/>
    <row r="771" s="100" customFormat="1" ht="15.75" customHeight="1" x14ac:dyDescent="0.2"/>
    <row r="772" s="100" customFormat="1" ht="15.75" customHeight="1" x14ac:dyDescent="0.2"/>
    <row r="773" s="100" customFormat="1" ht="15.75" customHeight="1" x14ac:dyDescent="0.2"/>
    <row r="774" s="100" customFormat="1" ht="15.75" customHeight="1" x14ac:dyDescent="0.2"/>
    <row r="775" s="100" customFormat="1" ht="15.75" customHeight="1" x14ac:dyDescent="0.2"/>
    <row r="776" s="100" customFormat="1" ht="15.75" customHeight="1" x14ac:dyDescent="0.2"/>
    <row r="777" s="100" customFormat="1" ht="15.75" customHeight="1" x14ac:dyDescent="0.2"/>
    <row r="778" s="100" customFormat="1" ht="15.75" customHeight="1" x14ac:dyDescent="0.2"/>
    <row r="779" s="100" customFormat="1" ht="15.75" customHeight="1" x14ac:dyDescent="0.2"/>
    <row r="780" s="100" customFormat="1" ht="15.75" customHeight="1" x14ac:dyDescent="0.2"/>
    <row r="781" s="100" customFormat="1" ht="15.75" customHeight="1" x14ac:dyDescent="0.2"/>
    <row r="782" s="100" customFormat="1" ht="15.75" customHeight="1" x14ac:dyDescent="0.2"/>
    <row r="783" s="100" customFormat="1" ht="15.75" customHeight="1" x14ac:dyDescent="0.2"/>
    <row r="784" s="100" customFormat="1" ht="15.75" customHeight="1" x14ac:dyDescent="0.2"/>
    <row r="785" s="100" customFormat="1" ht="15.75" customHeight="1" x14ac:dyDescent="0.2"/>
    <row r="786" s="100" customFormat="1" ht="15.75" customHeight="1" x14ac:dyDescent="0.2"/>
    <row r="787" s="100" customFormat="1" ht="15.75" customHeight="1" x14ac:dyDescent="0.2"/>
    <row r="788" s="100" customFormat="1" ht="15.75" customHeight="1" x14ac:dyDescent="0.2"/>
    <row r="789" s="100" customFormat="1" ht="15.75" customHeight="1" x14ac:dyDescent="0.2"/>
    <row r="790" s="100" customFormat="1" ht="15.75" customHeight="1" x14ac:dyDescent="0.2"/>
    <row r="791" s="100" customFormat="1" ht="15.75" customHeight="1" x14ac:dyDescent="0.2"/>
    <row r="792" s="100" customFormat="1" ht="15.75" customHeight="1" x14ac:dyDescent="0.2"/>
    <row r="793" s="100" customFormat="1" ht="15.75" customHeight="1" x14ac:dyDescent="0.2"/>
    <row r="794" s="100" customFormat="1" ht="15.75" customHeight="1" x14ac:dyDescent="0.2"/>
    <row r="795" s="100" customFormat="1" ht="15.75" customHeight="1" x14ac:dyDescent="0.2"/>
    <row r="796" s="100" customFormat="1" ht="15.75" customHeight="1" x14ac:dyDescent="0.2"/>
    <row r="797" s="100" customFormat="1" ht="15.75" customHeight="1" x14ac:dyDescent="0.2"/>
    <row r="798" s="100" customFormat="1" ht="15.75" customHeight="1" x14ac:dyDescent="0.2"/>
    <row r="799" s="100" customFormat="1" ht="15.75" customHeight="1" x14ac:dyDescent="0.2"/>
    <row r="800" s="100" customFormat="1" ht="15.75" customHeight="1" x14ac:dyDescent="0.2"/>
    <row r="801" s="100" customFormat="1" ht="15.75" customHeight="1" x14ac:dyDescent="0.2"/>
    <row r="802" s="100" customFormat="1" ht="15.75" customHeight="1" x14ac:dyDescent="0.2"/>
    <row r="803" s="100" customFormat="1" ht="15.75" customHeight="1" x14ac:dyDescent="0.2"/>
    <row r="804" s="100" customFormat="1" ht="15.75" customHeight="1" x14ac:dyDescent="0.2"/>
    <row r="805" s="100" customFormat="1" ht="15.75" customHeight="1" x14ac:dyDescent="0.2"/>
    <row r="806" s="100" customFormat="1" ht="15.75" customHeight="1" x14ac:dyDescent="0.2"/>
    <row r="807" s="100" customFormat="1" ht="15.75" customHeight="1" x14ac:dyDescent="0.2"/>
    <row r="808" s="100" customFormat="1" ht="15.75" customHeight="1" x14ac:dyDescent="0.2"/>
    <row r="809" s="100" customFormat="1" ht="15.75" customHeight="1" x14ac:dyDescent="0.2"/>
    <row r="810" s="100" customFormat="1" ht="15.75" customHeight="1" x14ac:dyDescent="0.2"/>
    <row r="811" s="100" customFormat="1" ht="15.75" customHeight="1" x14ac:dyDescent="0.2"/>
    <row r="812" s="100" customFormat="1" ht="15.75" customHeight="1" x14ac:dyDescent="0.2"/>
    <row r="813" s="100" customFormat="1" ht="15.75" customHeight="1" x14ac:dyDescent="0.2"/>
    <row r="814" s="100" customFormat="1" ht="15.75" customHeight="1" x14ac:dyDescent="0.2"/>
    <row r="815" s="100" customFormat="1" ht="15.75" customHeight="1" x14ac:dyDescent="0.2"/>
    <row r="816" s="100" customFormat="1" ht="15.75" customHeight="1" x14ac:dyDescent="0.2"/>
    <row r="817" s="100" customFormat="1" ht="15.75" customHeight="1" x14ac:dyDescent="0.2"/>
    <row r="818" s="100" customFormat="1" ht="15.75" customHeight="1" x14ac:dyDescent="0.2"/>
    <row r="819" s="100" customFormat="1" ht="15.75" customHeight="1" x14ac:dyDescent="0.2"/>
    <row r="820" s="100" customFormat="1" ht="15.75" customHeight="1" x14ac:dyDescent="0.2"/>
    <row r="821" s="100" customFormat="1" ht="15.75" customHeight="1" x14ac:dyDescent="0.2"/>
    <row r="822" s="100" customFormat="1" ht="15.75" customHeight="1" x14ac:dyDescent="0.2"/>
    <row r="823" s="100" customFormat="1" ht="15.75" customHeight="1" x14ac:dyDescent="0.2"/>
    <row r="824" s="100" customFormat="1" ht="15.75" customHeight="1" x14ac:dyDescent="0.2"/>
    <row r="825" s="100" customFormat="1" ht="15.75" customHeight="1" x14ac:dyDescent="0.2"/>
    <row r="826" s="100" customFormat="1" ht="15.75" customHeight="1" x14ac:dyDescent="0.2"/>
    <row r="827" s="100" customFormat="1" ht="15.75" customHeight="1" x14ac:dyDescent="0.2"/>
    <row r="828" s="100" customFormat="1" ht="15.75" customHeight="1" x14ac:dyDescent="0.2"/>
    <row r="829" s="100" customFormat="1" ht="15.75" customHeight="1" x14ac:dyDescent="0.2"/>
    <row r="830" s="100" customFormat="1" ht="15.75" customHeight="1" x14ac:dyDescent="0.2"/>
    <row r="831" s="100" customFormat="1" ht="15.75" customHeight="1" x14ac:dyDescent="0.2"/>
    <row r="832" s="100" customFormat="1" ht="15.75" customHeight="1" x14ac:dyDescent="0.2"/>
    <row r="833" s="100" customFormat="1" ht="15.75" customHeight="1" x14ac:dyDescent="0.2"/>
    <row r="834" s="100" customFormat="1" ht="15.75" customHeight="1" x14ac:dyDescent="0.2"/>
    <row r="835" s="100" customFormat="1" ht="15.75" customHeight="1" x14ac:dyDescent="0.2"/>
    <row r="836" s="100" customFormat="1" ht="15.75" customHeight="1" x14ac:dyDescent="0.2"/>
    <row r="837" s="100" customFormat="1" ht="15.75" customHeight="1" x14ac:dyDescent="0.2"/>
    <row r="838" s="100" customFormat="1" ht="15.75" customHeight="1" x14ac:dyDescent="0.2"/>
    <row r="839" s="100" customFormat="1" ht="15.75" customHeight="1" x14ac:dyDescent="0.2"/>
    <row r="840" s="100" customFormat="1" ht="15.75" customHeight="1" x14ac:dyDescent="0.2"/>
    <row r="841" s="100" customFormat="1" ht="15.75" customHeight="1" x14ac:dyDescent="0.2"/>
    <row r="842" s="100" customFormat="1" ht="15.75" customHeight="1" x14ac:dyDescent="0.2"/>
    <row r="843" s="100" customFormat="1" ht="15.75" customHeight="1" x14ac:dyDescent="0.2"/>
    <row r="844" s="100" customFormat="1" ht="15.75" customHeight="1" x14ac:dyDescent="0.2"/>
    <row r="845" s="100" customFormat="1" ht="15.75" customHeight="1" x14ac:dyDescent="0.2"/>
    <row r="846" s="100" customFormat="1" ht="15.75" customHeight="1" x14ac:dyDescent="0.2"/>
    <row r="847" s="100" customFormat="1" ht="15.75" customHeight="1" x14ac:dyDescent="0.2"/>
    <row r="848" s="100" customFormat="1" ht="15.75" customHeight="1" x14ac:dyDescent="0.2"/>
    <row r="849" s="100" customFormat="1" ht="15.75" customHeight="1" x14ac:dyDescent="0.2"/>
    <row r="850" s="100" customFormat="1" ht="15.75" customHeight="1" x14ac:dyDescent="0.2"/>
    <row r="851" s="100" customFormat="1" ht="15.75" customHeight="1" x14ac:dyDescent="0.2"/>
    <row r="852" s="100" customFormat="1" ht="15.75" customHeight="1" x14ac:dyDescent="0.2"/>
    <row r="853" s="100" customFormat="1" ht="15.75" customHeight="1" x14ac:dyDescent="0.2"/>
    <row r="854" s="100" customFormat="1" ht="15.75" customHeight="1" x14ac:dyDescent="0.2"/>
    <row r="855" s="100" customFormat="1" ht="15.75" customHeight="1" x14ac:dyDescent="0.2"/>
    <row r="856" s="100" customFormat="1" ht="15.75" customHeight="1" x14ac:dyDescent="0.2"/>
    <row r="857" s="100" customFormat="1" ht="15.75" customHeight="1" x14ac:dyDescent="0.2"/>
    <row r="858" s="100" customFormat="1" ht="15.75" customHeight="1" x14ac:dyDescent="0.2"/>
    <row r="859" s="100" customFormat="1" ht="15.75" customHeight="1" x14ac:dyDescent="0.2"/>
    <row r="860" s="100" customFormat="1" ht="15.75" customHeight="1" x14ac:dyDescent="0.2"/>
    <row r="861" s="100" customFormat="1" ht="15.75" customHeight="1" x14ac:dyDescent="0.2"/>
    <row r="862" s="100" customFormat="1" ht="15.75" customHeight="1" x14ac:dyDescent="0.2"/>
    <row r="863" s="100" customFormat="1" ht="15.75" customHeight="1" x14ac:dyDescent="0.2"/>
    <row r="864" s="100" customFormat="1" ht="15.75" customHeight="1" x14ac:dyDescent="0.2"/>
    <row r="865" s="100" customFormat="1" ht="15.75" customHeight="1" x14ac:dyDescent="0.2"/>
    <row r="866" s="100" customFormat="1" ht="15.75" customHeight="1" x14ac:dyDescent="0.2"/>
    <row r="867" s="100" customFormat="1" ht="15.75" customHeight="1" x14ac:dyDescent="0.2"/>
    <row r="868" s="100" customFormat="1" ht="15.75" customHeight="1" x14ac:dyDescent="0.2"/>
    <row r="869" s="100" customFormat="1" ht="15.75" customHeight="1" x14ac:dyDescent="0.2"/>
    <row r="870" s="100" customFormat="1" ht="15.75" customHeight="1" x14ac:dyDescent="0.2"/>
    <row r="871" s="100" customFormat="1" ht="15.75" customHeight="1" x14ac:dyDescent="0.2"/>
    <row r="872" s="100" customFormat="1" ht="15.75" customHeight="1" x14ac:dyDescent="0.2"/>
    <row r="873" s="100" customFormat="1" ht="15.75" customHeight="1" x14ac:dyDescent="0.2"/>
    <row r="874" s="100" customFormat="1" ht="15.75" customHeight="1" x14ac:dyDescent="0.2"/>
    <row r="875" s="100" customFormat="1" ht="15.75" customHeight="1" x14ac:dyDescent="0.2"/>
    <row r="876" s="100" customFormat="1" ht="15.75" customHeight="1" x14ac:dyDescent="0.2"/>
    <row r="877" s="100" customFormat="1" ht="15.75" customHeight="1" x14ac:dyDescent="0.2"/>
    <row r="878" s="100" customFormat="1" ht="15.75" customHeight="1" x14ac:dyDescent="0.2"/>
    <row r="879" s="100" customFormat="1" ht="15.75" customHeight="1" x14ac:dyDescent="0.2"/>
    <row r="880" s="100" customFormat="1" ht="15.75" customHeight="1" x14ac:dyDescent="0.2"/>
    <row r="881" s="100" customFormat="1" ht="15.75" customHeight="1" x14ac:dyDescent="0.2"/>
    <row r="882" s="100" customFormat="1" ht="15.75" customHeight="1" x14ac:dyDescent="0.2"/>
    <row r="883" s="100" customFormat="1" ht="15.75" customHeight="1" x14ac:dyDescent="0.2"/>
    <row r="884" s="100" customFormat="1" ht="15.75" customHeight="1" x14ac:dyDescent="0.2"/>
    <row r="885" s="100" customFormat="1" ht="15.75" customHeight="1" x14ac:dyDescent="0.2"/>
    <row r="886" s="100" customFormat="1" ht="15.75" customHeight="1" x14ac:dyDescent="0.2"/>
    <row r="887" s="100" customFormat="1" ht="15.75" customHeight="1" x14ac:dyDescent="0.2"/>
    <row r="888" s="100" customFormat="1" ht="15.75" customHeight="1" x14ac:dyDescent="0.2"/>
    <row r="889" s="100" customFormat="1" ht="15.75" customHeight="1" x14ac:dyDescent="0.2"/>
    <row r="890" s="100" customFormat="1" ht="15.75" customHeight="1" x14ac:dyDescent="0.2"/>
    <row r="891" s="100" customFormat="1" ht="15.75" customHeight="1" x14ac:dyDescent="0.2"/>
    <row r="892" s="100" customFormat="1" ht="15.75" customHeight="1" x14ac:dyDescent="0.2"/>
    <row r="893" s="100" customFormat="1" ht="15.75" customHeight="1" x14ac:dyDescent="0.2"/>
    <row r="894" s="100" customFormat="1" ht="15.75" customHeight="1" x14ac:dyDescent="0.2"/>
    <row r="895" s="100" customFormat="1" ht="15.75" customHeight="1" x14ac:dyDescent="0.2"/>
    <row r="896" s="100" customFormat="1" ht="15.75" customHeight="1" x14ac:dyDescent="0.2"/>
    <row r="897" s="100" customFormat="1" ht="15.75" customHeight="1" x14ac:dyDescent="0.2"/>
    <row r="898" s="100" customFormat="1" ht="15.75" customHeight="1" x14ac:dyDescent="0.2"/>
    <row r="899" s="100" customFormat="1" ht="15.75" customHeight="1" x14ac:dyDescent="0.2"/>
    <row r="900" s="100" customFormat="1" ht="15.75" customHeight="1" x14ac:dyDescent="0.2"/>
    <row r="901" s="100" customFormat="1" ht="15.75" customHeight="1" x14ac:dyDescent="0.2"/>
    <row r="902" s="100" customFormat="1" ht="15.75" customHeight="1" x14ac:dyDescent="0.2"/>
    <row r="903" s="100" customFormat="1" ht="15.75" customHeight="1" x14ac:dyDescent="0.2"/>
    <row r="904" s="100" customFormat="1" ht="15.75" customHeight="1" x14ac:dyDescent="0.2"/>
    <row r="905" s="100" customFormat="1" ht="15.75" customHeight="1" x14ac:dyDescent="0.2"/>
    <row r="906" s="100" customFormat="1" ht="15.75" customHeight="1" x14ac:dyDescent="0.2"/>
    <row r="907" s="100" customFormat="1" ht="15.75" customHeight="1" x14ac:dyDescent="0.2"/>
    <row r="908" s="100" customFormat="1" ht="15.75" customHeight="1" x14ac:dyDescent="0.2"/>
    <row r="909" s="100" customFormat="1" ht="15.75" customHeight="1" x14ac:dyDescent="0.2"/>
    <row r="910" s="100" customFormat="1" ht="15.75" customHeight="1" x14ac:dyDescent="0.2"/>
    <row r="911" s="100" customFormat="1" ht="15.75" customHeight="1" x14ac:dyDescent="0.2"/>
    <row r="912" s="100" customFormat="1" ht="15.75" customHeight="1" x14ac:dyDescent="0.2"/>
    <row r="913" s="100" customFormat="1" ht="15.75" customHeight="1" x14ac:dyDescent="0.2"/>
    <row r="914" s="100" customFormat="1" ht="15.75" customHeight="1" x14ac:dyDescent="0.2"/>
    <row r="915" s="100" customFormat="1" ht="15.75" customHeight="1" x14ac:dyDescent="0.2"/>
    <row r="916" s="100" customFormat="1" ht="15.75" customHeight="1" x14ac:dyDescent="0.2"/>
    <row r="917" s="100" customFormat="1" ht="15.75" customHeight="1" x14ac:dyDescent="0.2"/>
    <row r="918" s="100" customFormat="1" ht="15.75" customHeight="1" x14ac:dyDescent="0.2"/>
    <row r="919" s="100" customFormat="1" ht="15.75" customHeight="1" x14ac:dyDescent="0.2"/>
    <row r="920" s="100" customFormat="1" ht="15.75" customHeight="1" x14ac:dyDescent="0.2"/>
    <row r="921" s="100" customFormat="1" ht="15.75" customHeight="1" x14ac:dyDescent="0.2"/>
    <row r="922" s="100" customFormat="1" ht="15.75" customHeight="1" x14ac:dyDescent="0.2"/>
    <row r="923" s="100" customFormat="1" ht="15.75" customHeight="1" x14ac:dyDescent="0.2"/>
    <row r="924" s="100" customFormat="1" ht="15.75" customHeight="1" x14ac:dyDescent="0.2"/>
    <row r="925" s="100" customFormat="1" ht="15.75" customHeight="1" x14ac:dyDescent="0.2"/>
    <row r="926" s="100" customFormat="1" ht="15.75" customHeight="1" x14ac:dyDescent="0.2"/>
    <row r="927" s="100" customFormat="1" ht="15.75" customHeight="1" x14ac:dyDescent="0.2"/>
    <row r="928" s="100" customFormat="1" ht="15.75" customHeight="1" x14ac:dyDescent="0.2"/>
    <row r="929" s="100" customFormat="1" ht="15.75" customHeight="1" x14ac:dyDescent="0.2"/>
    <row r="930" s="100" customFormat="1" ht="15.75" customHeight="1" x14ac:dyDescent="0.2"/>
    <row r="931" s="100" customFormat="1" ht="15.75" customHeight="1" x14ac:dyDescent="0.2"/>
    <row r="932" s="100" customFormat="1" ht="15.75" customHeight="1" x14ac:dyDescent="0.2"/>
    <row r="933" s="100" customFormat="1" ht="15.75" customHeight="1" x14ac:dyDescent="0.2"/>
    <row r="934" s="100" customFormat="1" ht="15.75" customHeight="1" x14ac:dyDescent="0.2"/>
    <row r="935" s="100" customFormat="1" ht="15.75" customHeight="1" x14ac:dyDescent="0.2"/>
    <row r="936" s="100" customFormat="1" ht="15.75" customHeight="1" x14ac:dyDescent="0.2"/>
    <row r="937" s="100" customFormat="1" ht="15.75" customHeight="1" x14ac:dyDescent="0.2"/>
    <row r="938" s="100" customFormat="1" ht="15.75" customHeight="1" x14ac:dyDescent="0.2"/>
    <row r="939" s="100" customFormat="1" ht="15.75" customHeight="1" x14ac:dyDescent="0.2"/>
    <row r="940" s="100" customFormat="1" ht="15.75" customHeight="1" x14ac:dyDescent="0.2"/>
    <row r="941" s="100" customFormat="1" ht="15.75" customHeight="1" x14ac:dyDescent="0.2"/>
    <row r="942" s="100" customFormat="1" ht="15.75" customHeight="1" x14ac:dyDescent="0.2"/>
    <row r="943" s="100" customFormat="1" ht="15.75" customHeight="1" x14ac:dyDescent="0.2"/>
    <row r="944" s="100" customFormat="1" ht="15.75" customHeight="1" x14ac:dyDescent="0.2"/>
    <row r="945" s="100" customFormat="1" ht="15.75" customHeight="1" x14ac:dyDescent="0.2"/>
    <row r="946" s="100" customFormat="1" ht="15.75" customHeight="1" x14ac:dyDescent="0.2"/>
    <row r="947" s="100" customFormat="1" ht="15.75" customHeight="1" x14ac:dyDescent="0.2"/>
    <row r="948" s="100" customFormat="1" ht="15.75" customHeight="1" x14ac:dyDescent="0.2"/>
    <row r="949" s="100" customFormat="1" ht="15.75" customHeight="1" x14ac:dyDescent="0.2"/>
    <row r="950" s="100" customFormat="1" ht="15.75" customHeight="1" x14ac:dyDescent="0.2"/>
    <row r="951" s="100" customFormat="1" ht="15.75" customHeight="1" x14ac:dyDescent="0.2"/>
    <row r="952" s="100" customFormat="1" ht="15.75" customHeight="1" x14ac:dyDescent="0.2"/>
    <row r="953" s="100" customFormat="1" ht="15.75" customHeight="1" x14ac:dyDescent="0.2"/>
    <row r="954" s="100" customFormat="1" ht="15.75" customHeight="1" x14ac:dyDescent="0.2"/>
    <row r="955" s="100" customFormat="1" ht="15.75" customHeight="1" x14ac:dyDescent="0.2"/>
    <row r="956" s="100" customFormat="1" ht="15.75" customHeight="1" x14ac:dyDescent="0.2"/>
    <row r="957" s="100" customFormat="1" ht="15.75" customHeight="1" x14ac:dyDescent="0.2"/>
    <row r="958" s="100" customFormat="1" ht="15.75" customHeight="1" x14ac:dyDescent="0.2"/>
    <row r="959" s="100" customFormat="1" ht="15.75" customHeight="1" x14ac:dyDescent="0.2"/>
    <row r="960" s="100" customFormat="1" ht="15.75" customHeight="1" x14ac:dyDescent="0.2"/>
    <row r="961" s="100" customFormat="1" ht="15.75" customHeight="1" x14ac:dyDescent="0.2"/>
    <row r="962" s="100" customFormat="1" ht="15.75" customHeight="1" x14ac:dyDescent="0.2"/>
    <row r="963" s="100" customFormat="1" ht="15.75" customHeight="1" x14ac:dyDescent="0.2"/>
    <row r="964" s="100" customFormat="1" ht="15.75" customHeight="1" x14ac:dyDescent="0.2"/>
    <row r="965" s="100" customFormat="1" ht="15.75" customHeight="1" x14ac:dyDescent="0.2"/>
    <row r="966" s="100" customFormat="1" ht="15.75" customHeight="1" x14ac:dyDescent="0.2"/>
    <row r="967" s="100" customFormat="1" ht="15.75" customHeight="1" x14ac:dyDescent="0.2"/>
    <row r="968" s="100" customFormat="1" ht="15.75" customHeight="1" x14ac:dyDescent="0.2"/>
    <row r="969" s="100" customFormat="1" ht="15.75" customHeight="1" x14ac:dyDescent="0.2"/>
    <row r="970" s="100" customFormat="1" ht="15.75" customHeight="1" x14ac:dyDescent="0.2"/>
    <row r="971" s="100" customFormat="1" ht="15.75" customHeight="1" x14ac:dyDescent="0.2"/>
    <row r="972" s="100" customFormat="1" ht="15.75" customHeight="1" x14ac:dyDescent="0.2"/>
    <row r="973" s="100" customFormat="1" ht="15.75" customHeight="1" x14ac:dyDescent="0.2"/>
    <row r="974" s="100" customFormat="1" ht="15.75" customHeight="1" x14ac:dyDescent="0.2"/>
    <row r="975" s="100" customFormat="1" ht="15.75" customHeight="1" x14ac:dyDescent="0.2"/>
    <row r="976" s="100" customFormat="1" ht="15.75" customHeight="1" x14ac:dyDescent="0.2"/>
    <row r="977" s="100" customFormat="1" ht="15.75" customHeight="1" x14ac:dyDescent="0.2"/>
    <row r="978" s="100" customFormat="1" ht="15.75" customHeight="1" x14ac:dyDescent="0.2"/>
    <row r="979" s="100" customFormat="1" ht="15.75" customHeight="1" x14ac:dyDescent="0.2"/>
    <row r="980" s="100" customFormat="1" ht="15.75" customHeight="1" x14ac:dyDescent="0.2"/>
    <row r="981" s="100" customFormat="1" ht="15.75" customHeight="1" x14ac:dyDescent="0.2"/>
    <row r="982" s="100" customFormat="1" ht="15.75" customHeight="1" x14ac:dyDescent="0.2"/>
    <row r="983" s="100" customFormat="1" ht="15.75" customHeight="1" x14ac:dyDescent="0.2"/>
    <row r="984" s="100" customFormat="1" ht="15.75" customHeight="1" x14ac:dyDescent="0.2"/>
    <row r="985" s="100" customFormat="1" ht="15.75" customHeight="1" x14ac:dyDescent="0.2"/>
    <row r="986" s="100" customFormat="1" ht="15.75" customHeight="1" x14ac:dyDescent="0.2"/>
    <row r="987" s="100" customFormat="1" ht="15.75" customHeight="1" x14ac:dyDescent="0.2"/>
    <row r="988" s="100" customFormat="1" ht="15.75" customHeight="1" x14ac:dyDescent="0.2"/>
    <row r="989" s="100" customFormat="1" ht="15.75" customHeight="1" x14ac:dyDescent="0.2"/>
    <row r="990" s="100" customFormat="1" ht="15.75" customHeight="1" x14ac:dyDescent="0.2"/>
    <row r="991" s="100" customFormat="1" ht="15.75" customHeight="1" x14ac:dyDescent="0.2"/>
    <row r="992" s="100" customFormat="1" ht="15.75" customHeight="1" x14ac:dyDescent="0.2"/>
    <row r="993" s="100" customFormat="1" ht="15.75" customHeight="1" x14ac:dyDescent="0.2"/>
    <row r="994" s="100" customFormat="1" ht="15.75" customHeight="1" x14ac:dyDescent="0.2"/>
    <row r="995" s="100" customFormat="1" ht="15.75" customHeight="1" x14ac:dyDescent="0.2"/>
    <row r="996" s="100" customFormat="1" ht="15.75" customHeight="1" x14ac:dyDescent="0.2"/>
    <row r="997" s="100" customFormat="1" ht="15.75" customHeight="1" x14ac:dyDescent="0.2"/>
    <row r="998" s="100" customFormat="1" ht="15.75" customHeight="1" x14ac:dyDescent="0.2"/>
    <row r="999" s="100" customFormat="1" ht="15.75" customHeight="1" x14ac:dyDescent="0.2"/>
    <row r="1000" s="100" customFormat="1" ht="15.75" customHeight="1" x14ac:dyDescent="0.2"/>
  </sheetData>
  <mergeCells count="29">
    <mergeCell ref="P8:P9"/>
    <mergeCell ref="Q8:Q9"/>
    <mergeCell ref="I7:I9"/>
    <mergeCell ref="N7:N9"/>
    <mergeCell ref="O7:P7"/>
    <mergeCell ref="Q7:R7"/>
    <mergeCell ref="J8:K8"/>
    <mergeCell ref="L8:M8"/>
    <mergeCell ref="O8:O9"/>
    <mergeCell ref="R8:R9"/>
    <mergeCell ref="G8:G9"/>
    <mergeCell ref="H8:H9"/>
    <mergeCell ref="A6:A9"/>
    <mergeCell ref="B7:B9"/>
    <mergeCell ref="C7:C9"/>
    <mergeCell ref="D7:D9"/>
    <mergeCell ref="E7:E9"/>
    <mergeCell ref="F7:F9"/>
    <mergeCell ref="G7:H7"/>
    <mergeCell ref="E6:F6"/>
    <mergeCell ref="G6:M6"/>
    <mergeCell ref="J7:M7"/>
    <mergeCell ref="B6:D6"/>
    <mergeCell ref="N6:R6"/>
    <mergeCell ref="A1:C1"/>
    <mergeCell ref="A2:C2"/>
    <mergeCell ref="A3:R3"/>
    <mergeCell ref="A4:R4"/>
    <mergeCell ref="A5:R5"/>
  </mergeCells>
  <pageMargins left="0.25" right="0.25" top="0.5" bottom="0.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01.TCD</vt:lpstr>
      <vt:lpstr>02.XLD</vt:lpstr>
      <vt:lpstr>03.GQKN</vt:lpstr>
      <vt:lpstr>04.GQTC</vt:lpstr>
      <vt:lpstr>05.KQTH</vt:lpstr>
      <vt:lpstr>06.QLKNTC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VanAnh</cp:lastModifiedBy>
  <dcterms:modified xsi:type="dcterms:W3CDTF">2026-09-16T06:58:06Z</dcterms:modified>
</cp:coreProperties>
</file>